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sdisolutions.sharepoint.com/sites/sdicommunity/clientdelivery/WCP/Counties/Los Angeles County/LACERA/2021 Budget Application Procurement/Deliverables/RFP/"/>
    </mc:Choice>
  </mc:AlternateContent>
  <xr:revisionPtr revIDLastSave="4" documentId="8_{EE62BB0E-98AC-4E19-A75B-EB25A398E9B9}" xr6:coauthVersionLast="47" xr6:coauthVersionMax="47" xr10:uidLastSave="{E9969741-53B6-45AB-8DCA-34BB14C90357}"/>
  <bookViews>
    <workbookView minimized="1" xWindow="0" yWindow="300" windowWidth="28770" windowHeight="15300" tabRatio="903" activeTab="10" xr2:uid="{00000000-000D-0000-FFFF-FFFF00000000}"/>
  </bookViews>
  <sheets>
    <sheet name="Main Index and Instructions" sheetId="18" r:id="rId1"/>
    <sheet name="Examples" sheetId="29" r:id="rId2"/>
    <sheet name="Summary" sheetId="11" r:id="rId3"/>
    <sheet name="Licenses" sheetId="13" r:id="rId4"/>
    <sheet name="SaaS-Hosting" sheetId="26" r:id="rId5"/>
    <sheet name="Services" sheetId="2" r:id="rId6"/>
    <sheet name="Conversion Detail" sheetId="28" r:id="rId7"/>
    <sheet name="Conversion Drop Down List" sheetId="30" state="hidden" r:id="rId8"/>
    <sheet name="Travel" sheetId="3" r:id="rId9"/>
    <sheet name="Optional Services" sheetId="24" r:id="rId10"/>
    <sheet name="Optional Products" sheetId="23" r:id="rId11"/>
    <sheet name="Professional Services" sheetId="4" r:id="rId12"/>
  </sheets>
  <definedNames>
    <definedName name="_xlnm.Print_Area" localSheetId="6">'Conversion Detail'!$A$1:$G$92</definedName>
    <definedName name="_xlnm.Print_Area" localSheetId="3">Licenses!$A$1:$L$91</definedName>
    <definedName name="_xlnm.Print_Area" localSheetId="10">'Optional Products'!$A$1:$L$54</definedName>
    <definedName name="_xlnm.Print_Area" localSheetId="9">'Optional Services'!$A$1:$G$52</definedName>
    <definedName name="_xlnm.Print_Area" localSheetId="4">'SaaS-Hosting'!$A$1:$I$92</definedName>
    <definedName name="_xlnm.Print_Area" localSheetId="5">Services!$A$1:$G$92</definedName>
    <definedName name="_xlnm.Print_Area" localSheetId="2">Summary!$B$1:$J$76</definedName>
    <definedName name="_xlnm.Print_Area" localSheetId="8">Travel!$A$1:$E$49</definedName>
    <definedName name="_xlnm.Print_Titles" localSheetId="6">'Conversion Detail'!$1:$3</definedName>
    <definedName name="_xlnm.Print_Titles" localSheetId="3">Licenses!$1:$4</definedName>
    <definedName name="_xlnm.Print_Titles" localSheetId="10">'Optional Products'!$1:$4</definedName>
    <definedName name="_xlnm.Print_Titles" localSheetId="9">'Optional Services'!$1:$4</definedName>
    <definedName name="_xlnm.Print_Titles" localSheetId="11">'Professional Services'!$1:$4</definedName>
    <definedName name="_xlnm.Print_Titles" localSheetId="4">'SaaS-Hosting'!$1:$4</definedName>
    <definedName name="_xlnm.Print_Titles" localSheetId="5">Services!$1:$4</definedName>
    <definedName name="_xlnm.Print_Titles" localSheetId="8">Travel!$1:$4</definedName>
    <definedName name="Services">Summary!$F$56:$F$63</definedName>
    <definedName name="Software">Summary!$B$56:$B$62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6" l="1"/>
  <c r="B38" i="11"/>
  <c r="B25" i="11"/>
  <c r="B51" i="11"/>
  <c r="B50" i="11"/>
  <c r="B49" i="11"/>
  <c r="B48" i="11"/>
  <c r="B47" i="11"/>
  <c r="B46" i="11"/>
  <c r="B45" i="11"/>
  <c r="B44" i="11"/>
  <c r="B43" i="11"/>
  <c r="F51" i="11"/>
  <c r="F50" i="11"/>
  <c r="F49" i="11"/>
  <c r="F48" i="11"/>
  <c r="F47" i="11"/>
  <c r="F46" i="11"/>
  <c r="F44" i="11" l="1"/>
  <c r="F45" i="11"/>
  <c r="E25" i="13" l="1"/>
  <c r="D24" i="3" l="1"/>
  <c r="D23" i="3"/>
  <c r="F44" i="28" l="1"/>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6" i="2"/>
  <c r="F7" i="2"/>
  <c r="F8" i="2"/>
  <c r="F9" i="2"/>
  <c r="F10" i="2"/>
  <c r="F11" i="2"/>
  <c r="F12" i="2"/>
  <c r="F13" i="2"/>
  <c r="I50" i="11" s="1"/>
  <c r="F14" i="2"/>
  <c r="I49" i="11" s="1"/>
  <c r="F15" i="2"/>
  <c r="I51" i="11" s="1"/>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5" i="2"/>
  <c r="I48" i="11" l="1"/>
  <c r="I47" i="11"/>
  <c r="I45" i="11"/>
  <c r="I46" i="11"/>
  <c r="F45" i="2"/>
  <c r="I44" i="11"/>
  <c r="F45" i="28"/>
  <c r="G1" i="28"/>
  <c r="A1" i="28"/>
  <c r="D45" i="2" l="1"/>
  <c r="D25" i="24"/>
  <c r="B37" i="11" l="1"/>
  <c r="B24" i="11"/>
  <c r="E5" i="13" l="1"/>
  <c r="K5" i="13" l="1"/>
  <c r="E7" i="23" l="1"/>
  <c r="E8" i="23"/>
  <c r="E9" i="23"/>
  <c r="E10" i="23"/>
  <c r="E11" i="23"/>
  <c r="C1" i="4" l="1"/>
  <c r="D12" i="3"/>
  <c r="D13" i="3"/>
  <c r="D14" i="3"/>
  <c r="D15" i="3"/>
  <c r="D16" i="3"/>
  <c r="D17" i="3"/>
  <c r="D18" i="3"/>
  <c r="D19" i="3"/>
  <c r="A1" i="3"/>
  <c r="F8" i="24"/>
  <c r="F9" i="24"/>
  <c r="F10" i="24"/>
  <c r="F11" i="24"/>
  <c r="F12" i="24"/>
  <c r="F13" i="24"/>
  <c r="F14" i="24"/>
  <c r="F15" i="24"/>
  <c r="F16" i="24"/>
  <c r="F17" i="24"/>
  <c r="F18" i="24"/>
  <c r="E12" i="23"/>
  <c r="K12" i="23" s="1"/>
  <c r="E13" i="23"/>
  <c r="K13" i="23" s="1"/>
  <c r="K8" i="23"/>
  <c r="K9" i="23"/>
  <c r="K10" i="23"/>
  <c r="K11" i="23"/>
  <c r="H9" i="26" l="1"/>
  <c r="H10" i="26"/>
  <c r="H11" i="26"/>
  <c r="H12" i="26"/>
  <c r="H13" i="26"/>
  <c r="H14" i="26"/>
  <c r="H15" i="26"/>
  <c r="H16" i="26"/>
  <c r="H17" i="26"/>
  <c r="H18" i="26"/>
  <c r="H19" i="26"/>
  <c r="H20" i="26"/>
  <c r="H21" i="26"/>
  <c r="H22" i="26"/>
  <c r="H23" i="26"/>
  <c r="H24" i="26"/>
  <c r="E9" i="13"/>
  <c r="K9" i="13" s="1"/>
  <c r="E10" i="13"/>
  <c r="K10" i="13" s="1"/>
  <c r="E11" i="13"/>
  <c r="K11" i="13" s="1"/>
  <c r="E12" i="13"/>
  <c r="K12" i="13" s="1"/>
  <c r="E13" i="13"/>
  <c r="E14" i="13"/>
  <c r="K14" i="13" s="1"/>
  <c r="E15" i="13"/>
  <c r="K15" i="13" s="1"/>
  <c r="E16" i="13"/>
  <c r="K16" i="13" s="1"/>
  <c r="E17" i="13"/>
  <c r="K17" i="13" s="1"/>
  <c r="E18" i="13"/>
  <c r="K18" i="13" s="1"/>
  <c r="E19" i="13"/>
  <c r="K19" i="13" s="1"/>
  <c r="E20" i="13"/>
  <c r="K20" i="13" s="1"/>
  <c r="E21" i="13"/>
  <c r="K21" i="13" s="1"/>
  <c r="E22" i="13"/>
  <c r="K22" i="13" s="1"/>
  <c r="E23" i="13"/>
  <c r="K23" i="13" s="1"/>
  <c r="E24" i="13"/>
  <c r="K24" i="13" s="1"/>
  <c r="K13" i="13" l="1"/>
  <c r="A1" i="13"/>
  <c r="A1" i="2"/>
  <c r="A1" i="26"/>
  <c r="A1" i="23"/>
  <c r="A1" i="24"/>
  <c r="A1" i="4" l="1"/>
  <c r="B8" i="11" l="1"/>
  <c r="B39" i="11"/>
  <c r="B34" i="11"/>
  <c r="B36" i="11"/>
  <c r="B35" i="11"/>
  <c r="B33" i="11"/>
  <c r="B32" i="11"/>
  <c r="F32" i="11" s="1"/>
  <c r="B31" i="11"/>
  <c r="B30" i="11"/>
  <c r="B29" i="11"/>
  <c r="H6" i="26"/>
  <c r="G45" i="26"/>
  <c r="F45" i="26"/>
  <c r="E45" i="26"/>
  <c r="D45" i="26"/>
  <c r="C45" i="26"/>
  <c r="A45" i="26"/>
  <c r="H44" i="26"/>
  <c r="H43" i="26"/>
  <c r="H42" i="26"/>
  <c r="H41" i="26"/>
  <c r="H40" i="26"/>
  <c r="H39" i="26"/>
  <c r="H38" i="26"/>
  <c r="H37" i="26"/>
  <c r="H36" i="26"/>
  <c r="H35" i="26"/>
  <c r="H34" i="26"/>
  <c r="H33" i="26"/>
  <c r="H32" i="26"/>
  <c r="H31" i="26"/>
  <c r="H30" i="26"/>
  <c r="H29" i="26"/>
  <c r="H28" i="26"/>
  <c r="H27" i="26"/>
  <c r="H26" i="26"/>
  <c r="H25" i="26"/>
  <c r="H8" i="26"/>
  <c r="H7" i="26"/>
  <c r="I1" i="26"/>
  <c r="E38" i="11" l="1"/>
  <c r="I38" i="11"/>
  <c r="H38" i="11"/>
  <c r="G38" i="11"/>
  <c r="F38" i="11"/>
  <c r="F37" i="11"/>
  <c r="E37" i="11"/>
  <c r="G37" i="11"/>
  <c r="I37" i="11"/>
  <c r="H37" i="11"/>
  <c r="I36" i="11"/>
  <c r="F34" i="11"/>
  <c r="F33" i="11"/>
  <c r="F30" i="11"/>
  <c r="F35" i="11"/>
  <c r="F31" i="11"/>
  <c r="F36" i="11"/>
  <c r="E30" i="11"/>
  <c r="H36" i="11"/>
  <c r="E31" i="11"/>
  <c r="H34" i="11"/>
  <c r="I32" i="11"/>
  <c r="I34" i="11"/>
  <c r="I31" i="11"/>
  <c r="H31" i="11"/>
  <c r="I30" i="11"/>
  <c r="E34" i="11"/>
  <c r="I35" i="11"/>
  <c r="H32" i="11"/>
  <c r="E35" i="11"/>
  <c r="H35" i="11"/>
  <c r="H33" i="11"/>
  <c r="H30" i="11"/>
  <c r="E32" i="11"/>
  <c r="E36" i="11"/>
  <c r="G36" i="11"/>
  <c r="G35" i="11"/>
  <c r="G34" i="11"/>
  <c r="G33" i="11"/>
  <c r="G32" i="11"/>
  <c r="G31" i="11"/>
  <c r="G30" i="11"/>
  <c r="I33" i="11"/>
  <c r="E33" i="11"/>
  <c r="H45" i="26"/>
  <c r="F42" i="11"/>
  <c r="F52" i="11"/>
  <c r="F43" i="11"/>
  <c r="J38" i="11" l="1"/>
  <c r="H39" i="11"/>
  <c r="G39" i="11"/>
  <c r="I39" i="11"/>
  <c r="F39" i="11"/>
  <c r="E39" i="11"/>
  <c r="E40" i="11" s="1"/>
  <c r="J37" i="11"/>
  <c r="J36" i="11"/>
  <c r="A45" i="2"/>
  <c r="E6" i="13"/>
  <c r="E7" i="13"/>
  <c r="K7" i="13" s="1"/>
  <c r="E8" i="13"/>
  <c r="K8" i="13" s="1"/>
  <c r="K25" i="13"/>
  <c r="E26" i="13"/>
  <c r="K26" i="13" s="1"/>
  <c r="E27" i="13"/>
  <c r="K27" i="13" s="1"/>
  <c r="E28" i="13"/>
  <c r="K28" i="13" s="1"/>
  <c r="E29" i="13"/>
  <c r="K29" i="13" s="1"/>
  <c r="E30" i="13"/>
  <c r="K30" i="13" s="1"/>
  <c r="E31" i="13"/>
  <c r="E32" i="13"/>
  <c r="E33" i="13"/>
  <c r="K33" i="13" s="1"/>
  <c r="E34" i="13"/>
  <c r="K34" i="13" s="1"/>
  <c r="E35" i="13"/>
  <c r="K35" i="13" s="1"/>
  <c r="E36" i="13"/>
  <c r="K36" i="13" s="1"/>
  <c r="E37" i="13"/>
  <c r="K37" i="13" s="1"/>
  <c r="E38" i="13"/>
  <c r="K38" i="13" s="1"/>
  <c r="E39" i="13"/>
  <c r="K39" i="13" s="1"/>
  <c r="E40" i="13"/>
  <c r="K40" i="13" s="1"/>
  <c r="E41" i="13"/>
  <c r="K41" i="13" s="1"/>
  <c r="E42" i="13"/>
  <c r="K42" i="13" s="1"/>
  <c r="E43" i="13"/>
  <c r="K43" i="13" s="1"/>
  <c r="E44" i="13"/>
  <c r="K44" i="13" s="1"/>
  <c r="A45" i="13"/>
  <c r="F45" i="13"/>
  <c r="G45" i="13"/>
  <c r="H45" i="13"/>
  <c r="I45" i="13"/>
  <c r="J45" i="13"/>
  <c r="F23" i="24"/>
  <c r="F22" i="24"/>
  <c r="F21" i="24"/>
  <c r="F20" i="24"/>
  <c r="F19" i="24"/>
  <c r="D5" i="3"/>
  <c r="B10" i="11"/>
  <c r="B13" i="11"/>
  <c r="B12" i="11"/>
  <c r="A25" i="24"/>
  <c r="F24" i="24"/>
  <c r="F7" i="24"/>
  <c r="F6" i="24"/>
  <c r="F5" i="24"/>
  <c r="G1" i="24"/>
  <c r="J25" i="23"/>
  <c r="I12" i="11" s="1"/>
  <c r="I25" i="23"/>
  <c r="H12" i="11" s="1"/>
  <c r="H25" i="23"/>
  <c r="G12" i="11" s="1"/>
  <c r="G25" i="23"/>
  <c r="F12" i="11" s="1"/>
  <c r="F25" i="23"/>
  <c r="E12" i="11" s="1"/>
  <c r="A25" i="23"/>
  <c r="E24" i="23"/>
  <c r="K24" i="23" s="1"/>
  <c r="E23" i="23"/>
  <c r="K23" i="23" s="1"/>
  <c r="E22" i="23"/>
  <c r="K22" i="23" s="1"/>
  <c r="E21" i="23"/>
  <c r="K21" i="23" s="1"/>
  <c r="E20" i="23"/>
  <c r="K20" i="23" s="1"/>
  <c r="E19" i="23"/>
  <c r="K19" i="23" s="1"/>
  <c r="E18" i="23"/>
  <c r="K18" i="23" s="1"/>
  <c r="E17" i="23"/>
  <c r="K17" i="23" s="1"/>
  <c r="E16" i="23"/>
  <c r="K16" i="23" s="1"/>
  <c r="E15" i="23"/>
  <c r="K15" i="23" s="1"/>
  <c r="E14" i="23"/>
  <c r="K14" i="23" s="1"/>
  <c r="K7" i="23"/>
  <c r="E6" i="23"/>
  <c r="K6" i="23" s="1"/>
  <c r="E5" i="23"/>
  <c r="L1" i="23"/>
  <c r="B16" i="11"/>
  <c r="D50" i="11"/>
  <c r="D46" i="11"/>
  <c r="B23" i="11"/>
  <c r="B22" i="11"/>
  <c r="B21" i="11"/>
  <c r="B19" i="11"/>
  <c r="B18" i="11"/>
  <c r="B17" i="11"/>
  <c r="B20" i="11"/>
  <c r="B7" i="11"/>
  <c r="B26" i="11"/>
  <c r="G25" i="11" l="1"/>
  <c r="I25" i="11"/>
  <c r="E25" i="11"/>
  <c r="H25" i="11"/>
  <c r="F25" i="11"/>
  <c r="D51" i="11"/>
  <c r="D44" i="11"/>
  <c r="D45" i="11"/>
  <c r="K31" i="13"/>
  <c r="D25" i="11"/>
  <c r="D48" i="11"/>
  <c r="D47" i="11"/>
  <c r="D49" i="11"/>
  <c r="E8" i="11"/>
  <c r="C46" i="26"/>
  <c r="K32" i="13"/>
  <c r="D24" i="11"/>
  <c r="G24" i="11"/>
  <c r="I24" i="11"/>
  <c r="H24" i="11"/>
  <c r="F24" i="11"/>
  <c r="E24" i="11"/>
  <c r="K6" i="13"/>
  <c r="E45" i="13"/>
  <c r="H22" i="11"/>
  <c r="D17" i="11"/>
  <c r="F25" i="24"/>
  <c r="E25" i="23"/>
  <c r="D12" i="11" s="1"/>
  <c r="K5" i="23"/>
  <c r="K25" i="23" s="1"/>
  <c r="F23" i="11"/>
  <c r="I21" i="11"/>
  <c r="E22" i="11"/>
  <c r="I22" i="11"/>
  <c r="D21" i="11"/>
  <c r="F21" i="11"/>
  <c r="H21" i="11"/>
  <c r="G21" i="11"/>
  <c r="G23" i="11"/>
  <c r="F22" i="11"/>
  <c r="D23" i="11"/>
  <c r="H23" i="11"/>
  <c r="E21" i="11"/>
  <c r="G22" i="11"/>
  <c r="E23" i="11"/>
  <c r="I23" i="11"/>
  <c r="D22" i="11"/>
  <c r="A25" i="3"/>
  <c r="B9" i="11"/>
  <c r="B52" i="11"/>
  <c r="B42" i="11"/>
  <c r="G1" i="2"/>
  <c r="I18" i="11"/>
  <c r="I17" i="11"/>
  <c r="J25" i="11" l="1"/>
  <c r="K45" i="13"/>
  <c r="D13" i="11"/>
  <c r="J24" i="11"/>
  <c r="J22" i="11"/>
  <c r="J21" i="11"/>
  <c r="J23" i="11"/>
  <c r="J12" i="11"/>
  <c r="K26" i="23" s="1"/>
  <c r="F19" i="11"/>
  <c r="I19" i="11"/>
  <c r="F20" i="11"/>
  <c r="I20" i="11"/>
  <c r="F17" i="11"/>
  <c r="F18" i="11"/>
  <c r="H17" i="11"/>
  <c r="G20" i="11"/>
  <c r="D20" i="11"/>
  <c r="G19" i="11"/>
  <c r="G17" i="11"/>
  <c r="H20" i="11"/>
  <c r="G18" i="11"/>
  <c r="H18" i="11"/>
  <c r="H19" i="11"/>
  <c r="D18" i="11"/>
  <c r="E17" i="11"/>
  <c r="E18" i="11"/>
  <c r="E19" i="11"/>
  <c r="E20" i="11"/>
  <c r="D19" i="11"/>
  <c r="D26" i="11" l="1"/>
  <c r="E46" i="13" s="1"/>
  <c r="I26" i="11"/>
  <c r="I7" i="11" s="1"/>
  <c r="G26" i="11"/>
  <c r="G7" i="11" s="1"/>
  <c r="H26" i="11"/>
  <c r="H7" i="11" s="1"/>
  <c r="E26" i="11"/>
  <c r="E7" i="11" s="1"/>
  <c r="F26" i="11"/>
  <c r="F7" i="11" s="1"/>
  <c r="J17" i="11"/>
  <c r="J18" i="11"/>
  <c r="J19" i="11"/>
  <c r="J20" i="11"/>
  <c r="J34" i="11"/>
  <c r="J26" i="11" l="1"/>
  <c r="D7" i="11"/>
  <c r="J7" i="11" s="1"/>
  <c r="F46" i="13"/>
  <c r="J33" i="11"/>
  <c r="D27" i="11"/>
  <c r="H27" i="11"/>
  <c r="G27" i="11"/>
  <c r="E27" i="11"/>
  <c r="F27" i="11"/>
  <c r="I27" i="11"/>
  <c r="J46" i="13"/>
  <c r="J27" i="11" l="1"/>
  <c r="C27" i="11" s="1"/>
  <c r="K46" i="13"/>
  <c r="I46" i="13" l="1"/>
  <c r="H46" i="13"/>
  <c r="G46" i="13"/>
  <c r="L1" i="13"/>
  <c r="J30" i="11" l="1"/>
  <c r="E1" i="3"/>
  <c r="D22" i="3" l="1"/>
  <c r="D21" i="3"/>
  <c r="D20" i="3"/>
  <c r="D11" i="3"/>
  <c r="D10" i="3"/>
  <c r="D9" i="3"/>
  <c r="D8" i="3"/>
  <c r="D7" i="3"/>
  <c r="D6" i="3"/>
  <c r="D25" i="3" l="1"/>
  <c r="D10" i="11" s="1"/>
  <c r="J13" i="11"/>
  <c r="F26" i="24" s="1"/>
  <c r="C25" i="3" l="1"/>
  <c r="B25" i="3"/>
  <c r="J10" i="11" l="1"/>
  <c r="D26" i="3" s="1"/>
  <c r="J31" i="11" l="1"/>
  <c r="J35" i="11" l="1"/>
  <c r="J32" i="11"/>
  <c r="J39" i="11" l="1"/>
  <c r="J40" i="11" s="1"/>
  <c r="E11" i="11"/>
  <c r="E14" i="11" s="1"/>
  <c r="F40" i="11"/>
  <c r="F8" i="11"/>
  <c r="F11" i="11" s="1"/>
  <c r="F14" i="11" s="1"/>
  <c r="G40" i="11"/>
  <c r="G8" i="11"/>
  <c r="G11" i="11" s="1"/>
  <c r="G14" i="11" s="1"/>
  <c r="H40" i="11"/>
  <c r="H8" i="11"/>
  <c r="H11" i="11" s="1"/>
  <c r="H14" i="11" s="1"/>
  <c r="I40" i="11"/>
  <c r="I8" i="11"/>
  <c r="I11" i="11" s="1"/>
  <c r="I14" i="11" s="1"/>
  <c r="D46" i="26"/>
  <c r="E46" i="26"/>
  <c r="F46" i="26"/>
  <c r="G46" i="26"/>
  <c r="J8" i="11" l="1"/>
  <c r="H46" i="26"/>
  <c r="C40" i="11"/>
  <c r="D43" i="11"/>
  <c r="D52" i="11" s="1"/>
  <c r="D9" i="11" s="1"/>
  <c r="I43" i="11"/>
  <c r="I52" i="11" s="1"/>
  <c r="F46" i="2" l="1"/>
  <c r="I53" i="11"/>
  <c r="H53" i="11" s="1"/>
  <c r="D53" i="11"/>
  <c r="C53" i="11" s="1"/>
  <c r="D11" i="11" l="1"/>
  <c r="D14" i="11" s="1"/>
  <c r="J9" i="11"/>
  <c r="J11" i="11" s="1"/>
  <c r="J14" i="11" s="1"/>
</calcChain>
</file>

<file path=xl/sharedStrings.xml><?xml version="1.0" encoding="utf-8"?>
<sst xmlns="http://schemas.openxmlformats.org/spreadsheetml/2006/main" count="199" uniqueCount="113">
  <si>
    <t xml:space="preserve"> </t>
  </si>
  <si>
    <t># of Licenses</t>
  </si>
  <si>
    <t>Year 1</t>
  </si>
  <si>
    <t>Year 2</t>
  </si>
  <si>
    <t>Year 3</t>
  </si>
  <si>
    <t>Year 4</t>
  </si>
  <si>
    <t>Cost Per Trip</t>
  </si>
  <si>
    <t># of Trips</t>
  </si>
  <si>
    <t>Total</t>
  </si>
  <si>
    <t>Resource Category</t>
  </si>
  <si>
    <t>Hourly Rate</t>
  </si>
  <si>
    <t>Proposer Name:</t>
  </si>
  <si>
    <t>One Time</t>
  </si>
  <si>
    <t>One Time Cost</t>
  </si>
  <si>
    <t>Solution Name:</t>
  </si>
  <si>
    <t>Solution Pricing Summary</t>
  </si>
  <si>
    <t>Total Solution Cost</t>
  </si>
  <si>
    <t>Total Solution Cost with Options</t>
  </si>
  <si>
    <t>Grand Total</t>
  </si>
  <si>
    <t>RFP Mandatory Price Sheet</t>
  </si>
  <si>
    <t>Make sure to complete ALL APPLICABLE WORKSHEETS for your proposal</t>
  </si>
  <si>
    <t>Summary</t>
  </si>
  <si>
    <r>
      <rPr>
        <b/>
        <u/>
        <sz val="10"/>
        <rFont val="Calibri"/>
        <family val="2"/>
        <scheme val="minor"/>
      </rPr>
      <t>Instructions:</t>
    </r>
    <r>
      <rPr>
        <b/>
        <sz val="10"/>
        <rFont val="Calibri"/>
        <family val="2"/>
        <scheme val="minor"/>
      </rPr>
      <t xml:space="preserve">
</t>
    </r>
  </si>
  <si>
    <t>Services</t>
  </si>
  <si>
    <t>Service</t>
  </si>
  <si>
    <t># of Hours</t>
  </si>
  <si>
    <t>Services Costs</t>
  </si>
  <si>
    <t>SaaS (Yes/No):</t>
  </si>
  <si>
    <t>Travel Costs</t>
  </si>
  <si>
    <t>Year 5</t>
  </si>
  <si>
    <t>Licenses and Ongoing Maintenance Costs</t>
  </si>
  <si>
    <t>Software</t>
  </si>
  <si>
    <t>Optional Products</t>
  </si>
  <si>
    <t>Group by Software</t>
  </si>
  <si>
    <t>Trip Description</t>
  </si>
  <si>
    <t>Professional Services Rates</t>
  </si>
  <si>
    <t>Optional Services Costs</t>
  </si>
  <si>
    <t xml:space="preserve">Licenses </t>
  </si>
  <si>
    <t>Travel</t>
  </si>
  <si>
    <t>Professional Services</t>
  </si>
  <si>
    <t>Group by Vendor and Software</t>
  </si>
  <si>
    <t>Optional Services</t>
  </si>
  <si>
    <t>Check to Summary Tab -&gt;</t>
  </si>
  <si>
    <t>Services Proposed:</t>
  </si>
  <si>
    <t>Identify any optional product offerings that may be of interest that the Proposer would like to recommend.</t>
  </si>
  <si>
    <t>Identify any optional service offerings that may be of interest that the Proposer would like to recommend.</t>
  </si>
  <si>
    <t>Provide hourly pricing for additional services that may be required during the implementation.   If necessary, these rates will be used to purchase additional services.</t>
  </si>
  <si>
    <t>Hosting Costs</t>
  </si>
  <si>
    <t>SaaS-Hosting</t>
  </si>
  <si>
    <r>
      <rPr>
        <b/>
        <vertAlign val="superscript"/>
        <sz val="10"/>
        <color theme="0"/>
        <rFont val="Calibri"/>
        <family val="2"/>
        <scheme val="minor"/>
      </rPr>
      <t>2</t>
    </r>
    <r>
      <rPr>
        <b/>
        <sz val="10"/>
        <color theme="0"/>
        <rFont val="Calibri"/>
        <family val="2"/>
        <scheme val="minor"/>
      </rPr>
      <t>Cost/ License</t>
    </r>
  </si>
  <si>
    <t>Note #</t>
  </si>
  <si>
    <t>2 - If Unlimited Licenses, enter "Unlim" in "# of Licenses" and enter total cost in "Cost/License"</t>
  </si>
  <si>
    <t>3 - Notes and Assumptions (use Note # to correspond to table above)</t>
  </si>
  <si>
    <t>2 - Notes and Assumptions (use Note # to correspond to table above)</t>
  </si>
  <si>
    <t>1 - If Flat Rate for service, enter "Flat" in "# of Hours" and enter total cost in "Rate/Hour"</t>
  </si>
  <si>
    <t>Group by Service</t>
  </si>
  <si>
    <t>1- Notes and Assumptions (use Note # to correspond to table above)</t>
  </si>
  <si>
    <t>1 - Notes and Assumptions (use Note # to correspond to table above)</t>
  </si>
  <si>
    <t>Sample Vendor</t>
  </si>
  <si>
    <t>Sample Software</t>
  </si>
  <si>
    <r>
      <rPr>
        <b/>
        <vertAlign val="superscript"/>
        <sz val="10"/>
        <color theme="0"/>
        <rFont val="Calibri"/>
        <family val="2"/>
        <scheme val="minor"/>
      </rPr>
      <t>1</t>
    </r>
    <r>
      <rPr>
        <b/>
        <sz val="10"/>
        <color theme="0"/>
        <rFont val="Calibri"/>
        <family val="2"/>
        <scheme val="minor"/>
      </rPr>
      <t>Rate/Hour</t>
    </r>
  </si>
  <si>
    <t>Project Management</t>
  </si>
  <si>
    <t>Interface Development</t>
  </si>
  <si>
    <t>Report Development</t>
  </si>
  <si>
    <t>Training and Documentation</t>
  </si>
  <si>
    <t>Post - Implementation Support</t>
  </si>
  <si>
    <r>
      <rPr>
        <b/>
        <vertAlign val="superscript"/>
        <sz val="10"/>
        <color theme="0"/>
        <rFont val="Calibri"/>
        <family val="2"/>
        <scheme val="minor"/>
      </rPr>
      <t>1</t>
    </r>
    <r>
      <rPr>
        <b/>
        <sz val="10"/>
        <color theme="0"/>
        <rFont val="Calibri"/>
        <family val="2"/>
        <scheme val="minor"/>
      </rPr>
      <t>Rate/ Hour</t>
    </r>
  </si>
  <si>
    <t>Other 1</t>
  </si>
  <si>
    <t>Other 2</t>
  </si>
  <si>
    <t>Modules Proposed:</t>
  </si>
  <si>
    <t>Configuration</t>
  </si>
  <si>
    <t>Testing</t>
  </si>
  <si>
    <t>Module</t>
  </si>
  <si>
    <t>Cost</t>
  </si>
  <si>
    <t>Conversion Costs</t>
  </si>
  <si>
    <r>
      <t xml:space="preserve">- Click on the tab of the worksheet you want to update.
- Fill out information in highlighted (white) cells.
</t>
    </r>
    <r>
      <rPr>
        <b/>
        <sz val="10"/>
        <rFont val="Calibri"/>
        <family val="2"/>
        <scheme val="minor"/>
      </rPr>
      <t>- Insert or delete rows as needed - make sure to copy and paste formulas (in gray shaded cells) if you insert rows.</t>
    </r>
    <r>
      <rPr>
        <sz val="10"/>
        <rFont val="Calibri"/>
        <family val="2"/>
        <scheme val="minor"/>
      </rPr>
      <t xml:space="preserve">
- When you have completed a worksheet, click on the Main Index Tab to return to this Index or select another worksheet by Tab.
</t>
    </r>
  </si>
  <si>
    <r>
      <t xml:space="preserve">Identify the projected travel costs associated with Proposer’s implementation services including the anticipated number of trips, days of service per trip, and estimated per trip cost.  The selected Proposer will be reimbursed based on actual trip expenses supported by receipts and documentation. </t>
    </r>
    <r>
      <rPr>
        <b/>
        <i/>
        <sz val="10"/>
        <color theme="1"/>
        <rFont val="Calibri"/>
        <family val="2"/>
        <scheme val="minor"/>
      </rPr>
      <t>NOTE: Projected 'Travel' costs must be listed on the 'Travel' tab and not combined with any other cost in another tab.</t>
    </r>
  </si>
  <si>
    <t>1 - Enter name of Module for software listed or description. If 'Other' entered for software, enter name of product or describe product in the notes</t>
  </si>
  <si>
    <r>
      <rPr>
        <i/>
        <sz val="10"/>
        <rFont val="Calibri"/>
        <family val="2"/>
        <scheme val="minor"/>
      </rPr>
      <t xml:space="preserve">NOTE: This workbook is setup with formulas to autocalulate costs, subtotal and total within individual tabs with references to individual tab subtotals in the Summary Tab.
 It is also formatted for user friendly printing.  Worksheets are protected without a password to prevent inadvertent modification or overwriting of the formulas and references.  To modify an individual worksheet,  unprotect the worksheet and make your modifications. </t>
    </r>
    <r>
      <rPr>
        <sz val="10"/>
        <rFont val="Calibri"/>
        <family val="2"/>
        <scheme val="minor"/>
      </rPr>
      <t xml:space="preserve"> </t>
    </r>
    <r>
      <rPr>
        <b/>
        <i/>
        <sz val="10"/>
        <rFont val="Calibri"/>
        <family val="2"/>
        <scheme val="minor"/>
      </rPr>
      <t>If Proposer modifies a worksheet, Proposer is responsible for ensuring the integrity of the calculations, references and formatting.
Please review the 'Examples' Tab for expectations of the price sheets.</t>
    </r>
  </si>
  <si>
    <t>There are multiple examples on this tab. Please scroll across to view the examples.</t>
  </si>
  <si>
    <t>1 - Enter name of Software and Module for services listed. If 'Other' entered for service, enter name of product or describe product in the notes</t>
  </si>
  <si>
    <t>2 - If Flat Rate for service, enter "Flat" in "# of Hours" and enter total cost in "Rate/Hour"</t>
  </si>
  <si>
    <t>Group by Service and Software</t>
  </si>
  <si>
    <t>2 - Enter name of Module for software listed or description. If 'Other' entered for software, enter name of product or describe product in the notes</t>
  </si>
  <si>
    <t>Conversion - Detail</t>
  </si>
  <si>
    <t>Other 3</t>
  </si>
  <si>
    <t>Other 4</t>
  </si>
  <si>
    <t>Other 5</t>
  </si>
  <si>
    <t>Other 6</t>
  </si>
  <si>
    <t>Conversion</t>
  </si>
  <si>
    <t>Other 7</t>
  </si>
  <si>
    <t>Other 8</t>
  </si>
  <si>
    <t>Other 9</t>
  </si>
  <si>
    <t>Other 10</t>
  </si>
  <si>
    <t>Other 11</t>
  </si>
  <si>
    <t>Other 12</t>
  </si>
  <si>
    <t>Subtotal Conversion - Detail</t>
  </si>
  <si>
    <t>Software Proposed:</t>
  </si>
  <si>
    <t>Budget</t>
  </si>
  <si>
    <t>Other 13</t>
  </si>
  <si>
    <t>Other 14</t>
  </si>
  <si>
    <t>Other 15</t>
  </si>
  <si>
    <t>Other 16</t>
  </si>
  <si>
    <t>Other 17</t>
  </si>
  <si>
    <t>Other 18</t>
  </si>
  <si>
    <t>Other 19</t>
  </si>
  <si>
    <t>Other 20</t>
  </si>
  <si>
    <r>
      <t xml:space="preserve">Enter the following in the white highlighted areas.  All other data is automatically updated from the other worksheets.
  - Proposer Name - Enter the name of your company
  - Solution Name - Enter a descriptive name of the solution you are proposing
  - SaaS - Enter 'Yes' if this is a Software as a Solution (Cloud based) proposal.  Enter 'No' if you are proposing a locally hosted solution.
  - Software Proposed - Define the software being proposed. 
    </t>
    </r>
    <r>
      <rPr>
        <i/>
        <sz val="10"/>
        <color theme="1"/>
        <rFont val="Calibri"/>
        <family val="2"/>
        <scheme val="minor"/>
      </rPr>
      <t xml:space="preserve"> NOTE: This list is used in the 'Licenses', 'SaaS-Hosting', 'Services', and 'Conversion' tab to summarize by Licenses in the 'Summary' tab.</t>
    </r>
    <r>
      <rPr>
        <sz val="10"/>
        <color theme="1"/>
        <rFont val="Calibri"/>
        <family val="2"/>
        <scheme val="minor"/>
      </rPr>
      <t xml:space="preserve">
  - Modules Proposed - Define the Modules being proposed. This list is for vendors to identify more specific information regarding the Software Proposed.
     </t>
    </r>
    <r>
      <rPr>
        <i/>
        <sz val="10"/>
        <color theme="1"/>
        <rFont val="Calibri"/>
        <family val="2"/>
        <scheme val="minor"/>
      </rPr>
      <t xml:space="preserve">NOTE: This list is reference in the 'Licenses', 'SaaS-Hosting',  'Services' and 'Conversion' tab
  - Services Proposed - Define the Services being proposed.  </t>
    </r>
    <r>
      <rPr>
        <sz val="10"/>
        <color theme="1"/>
        <rFont val="Calibri"/>
        <family val="2"/>
        <scheme val="minor"/>
      </rPr>
      <t xml:space="preserve">
</t>
    </r>
    <r>
      <rPr>
        <i/>
        <sz val="10"/>
        <color theme="1"/>
        <rFont val="Calibri"/>
        <family val="2"/>
        <scheme val="minor"/>
      </rPr>
      <t xml:space="preserve">     NOTE: This list is referenced in the 'Services' tab to summarize by Services in the 'Summary' tab to summarize by Services in the 'Summary' tab.</t>
    </r>
  </si>
  <si>
    <r>
      <t xml:space="preserve">Provide a detailed breakout of software pricing or other licensed products needed to meet the RFP requirements. Identify the number of user licenses being proposed and clearly describe the basis for licensing and method to justify number of licenses being proposed.  </t>
    </r>
    <r>
      <rPr>
        <i/>
        <sz val="10"/>
        <color theme="1"/>
        <rFont val="Calibri"/>
        <family val="2"/>
        <scheme val="minor"/>
      </rPr>
      <t>NOTE: The 'Software' column in this tab references the 'Software Proposed' list in the 'Summary' tab.  The 'Module' column in this tab references the 'Modules Proposed' list in the 'Summary' tab. Make sure to select a valid entry so that the 'Licenses and Ongoing Maintenance Costs' section in the 'Summary' tab will summarize correctly.</t>
    </r>
  </si>
  <si>
    <r>
      <t xml:space="preserve">Provide a detailed breakout of software hosted pricing needed to meet the RFP requirements. </t>
    </r>
    <r>
      <rPr>
        <i/>
        <sz val="10"/>
        <rFont val="Calibri"/>
        <family val="2"/>
        <scheme val="minor"/>
      </rPr>
      <t>NOTE: The 'Software' column in this tab references the 'Software Proposed' list in the 'Summary' tab.  The 'Module'  column in this tab references the 'Modules Proposed' list in the 'Summary' tab. Make sure to select a valid entry so that the 'Hosting Costs' section in the 'Summary' tab will summarize correctly.</t>
    </r>
  </si>
  <si>
    <r>
      <t>Identify the quantity, hourly rate, and total cost for all professional services needed to ensure a successful implementa</t>
    </r>
    <r>
      <rPr>
        <sz val="10"/>
        <rFont val="Calibri"/>
        <family val="2"/>
        <scheme val="minor"/>
      </rPr>
      <t>tion.  Proposers are encouraged to provide a breakdown of the service categories that will be provided to support the implementation to allow evaluators to understand the level of effort, resources, and cost of services.</t>
    </r>
    <r>
      <rPr>
        <b/>
        <sz val="10"/>
        <color theme="1"/>
        <rFont val="Calibri"/>
        <family val="2"/>
        <scheme val="minor"/>
      </rPr>
      <t xml:space="preserve"> The amount for "Conversion" on the "Services" tab should match the total amount on the "Conversion" tab. </t>
    </r>
    <r>
      <rPr>
        <i/>
        <sz val="10"/>
        <color theme="1"/>
        <rFont val="Calibri"/>
        <family val="2"/>
        <scheme val="minor"/>
      </rPr>
      <t>NOTE: The 'Software' column in this tab references the 'Software Proposed' list in the 'Summary' tab.  The 'Services' column in this tab references the 'Services Proposed' list in the Summary tab.  The 'Module' column in this tab references the "Modules Proposed' list in the 'Summary' tab. Make sure to select a valid entry for these columns so that the 'Services Cost by Service' and 'Services cost by Software' sections in the 'Summary' tab will summarize correctly.</t>
    </r>
  </si>
  <si>
    <r>
      <rPr>
        <b/>
        <sz val="10"/>
        <color theme="1"/>
        <rFont val="Calibri"/>
        <family val="2"/>
        <scheme val="minor"/>
      </rPr>
      <t xml:space="preserve"> The Conversion tab is required to be filled out</t>
    </r>
    <r>
      <rPr>
        <sz val="10"/>
        <color theme="1"/>
        <rFont val="Calibri"/>
        <family val="2"/>
        <scheme val="minor"/>
      </rPr>
      <t xml:space="preserve">. Provide a detail breakout of the conversion by Software and Module. The total amount on the 'Conversion' tab should match the 'Conversion' item on the 'Services' tab. NOTE: The 'Software' and 'Module' column in this tab references the 'Software Proposed' list in the Summary tab. </t>
    </r>
  </si>
  <si>
    <t>Budget System, Implementation, and Ongoing Maintenance and Support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</si>
</sst>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5" x14ac:knownFonts="1">
    <font>
      <sz val="11"/>
      <color theme="1"/>
      <name val="Calibri"/>
      <family val="2"/>
      <scheme val="minor"/>
    </font>
    <font>
      <sz val="11"/>
      <color theme="1"/>
      <name val="Calibri"/>
      <family val="2"/>
      <scheme val="minor"/>
    </font>
    <font>
      <sz val="10"/>
      <name val="Calibri"/>
      <family val="2"/>
      <scheme val="minor"/>
    </font>
    <font>
      <b/>
      <sz val="12"/>
      <name val="Calibri"/>
      <family val="2"/>
      <scheme val="minor"/>
    </font>
    <font>
      <b/>
      <sz val="10"/>
      <name val="Calibri"/>
      <family val="2"/>
      <scheme val="minor"/>
    </font>
    <font>
      <sz val="10"/>
      <color theme="1"/>
      <name val="Calibri"/>
      <family val="2"/>
      <scheme val="minor"/>
    </font>
    <font>
      <b/>
      <u/>
      <sz val="10"/>
      <name val="Calibri"/>
      <family val="2"/>
      <scheme val="minor"/>
    </font>
    <font>
      <b/>
      <sz val="10"/>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sz val="9"/>
      <name val="Calibri"/>
      <family val="2"/>
      <scheme val="minor"/>
    </font>
    <font>
      <b/>
      <sz val="9"/>
      <color theme="0"/>
      <name val="Calibri"/>
      <family val="2"/>
      <scheme val="minor"/>
    </font>
    <font>
      <sz val="12"/>
      <color theme="1"/>
      <name val="Calibri"/>
      <family val="2"/>
      <scheme val="minor"/>
    </font>
    <font>
      <sz val="10"/>
      <color rgb="FFFF0000"/>
      <name val="Calibri"/>
      <family val="2"/>
      <scheme val="minor"/>
    </font>
    <font>
      <u/>
      <sz val="11"/>
      <color theme="10"/>
      <name val="Calibri"/>
      <family val="2"/>
      <scheme val="minor"/>
    </font>
    <font>
      <b/>
      <i/>
      <sz val="10"/>
      <name val="Calibri"/>
      <family val="2"/>
      <scheme val="minor"/>
    </font>
    <font>
      <i/>
      <sz val="10"/>
      <color theme="1"/>
      <name val="Calibri"/>
      <family val="2"/>
      <scheme val="minor"/>
    </font>
    <font>
      <i/>
      <sz val="10"/>
      <name val="Calibri"/>
      <family val="2"/>
      <scheme val="minor"/>
    </font>
    <font>
      <u/>
      <sz val="10"/>
      <color theme="10"/>
      <name val="Calibri"/>
      <family val="2"/>
      <scheme val="minor"/>
    </font>
    <font>
      <b/>
      <vertAlign val="superscript"/>
      <sz val="10"/>
      <color theme="0"/>
      <name val="Calibri"/>
      <family val="2"/>
      <scheme val="minor"/>
    </font>
    <font>
      <b/>
      <sz val="10"/>
      <color rgb="FFFF0000"/>
      <name val="Calibri"/>
      <family val="2"/>
      <scheme val="minor"/>
    </font>
    <font>
      <b/>
      <i/>
      <sz val="10"/>
      <color theme="1"/>
      <name val="Calibri"/>
      <family val="2"/>
      <scheme val="minor"/>
    </font>
    <font>
      <b/>
      <i/>
      <sz val="14"/>
      <color rgb="FFFF0000"/>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gray125">
        <bgColor theme="0" tint="-0.14999847407452621"/>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6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xf>
    <xf numFmtId="0" fontId="2" fillId="0" borderId="0" xfId="0" applyFont="1" applyAlignment="1">
      <alignment vertical="top"/>
    </xf>
    <xf numFmtId="0" fontId="8" fillId="0" borderId="0" xfId="0" applyFont="1"/>
    <xf numFmtId="0" fontId="2" fillId="0" borderId="0" xfId="0" applyFont="1"/>
    <xf numFmtId="0" fontId="4" fillId="0" borderId="0" xfId="0" applyFont="1"/>
    <xf numFmtId="164" fontId="2" fillId="3" borderId="2" xfId="2" applyNumberFormat="1" applyFont="1" applyFill="1" applyBorder="1" applyAlignment="1" applyProtection="1">
      <alignment vertical="center" wrapText="1"/>
      <protection locked="0"/>
    </xf>
    <xf numFmtId="0" fontId="2" fillId="0" borderId="0" xfId="0" applyFont="1" applyAlignment="1">
      <alignment vertical="center"/>
    </xf>
    <xf numFmtId="164" fontId="9" fillId="0" borderId="0" xfId="2" applyNumberFormat="1" applyFont="1" applyAlignment="1">
      <alignment vertical="center" wrapText="1"/>
    </xf>
    <xf numFmtId="0" fontId="2" fillId="0" borderId="0" xfId="0" applyFont="1" applyAlignment="1">
      <alignment horizontal="center" vertical="center"/>
    </xf>
    <xf numFmtId="0" fontId="9" fillId="4" borderId="4" xfId="0" applyFont="1" applyFill="1" applyBorder="1" applyAlignment="1">
      <alignment horizontal="left" vertical="center"/>
    </xf>
    <xf numFmtId="165" fontId="9" fillId="4" borderId="5" xfId="1" applyNumberFormat="1" applyFont="1" applyFill="1" applyBorder="1" applyAlignment="1">
      <alignment vertical="center"/>
    </xf>
    <xf numFmtId="44" fontId="9" fillId="4" borderId="5" xfId="0" applyNumberFormat="1" applyFont="1" applyFill="1" applyBorder="1" applyAlignment="1">
      <alignment vertical="center"/>
    </xf>
    <xf numFmtId="0" fontId="11" fillId="0" borderId="2" xfId="1" applyNumberFormat="1" applyFont="1" applyBorder="1" applyAlignment="1" applyProtection="1">
      <alignment horizontal="center" vertical="center" wrapText="1"/>
      <protection locked="0"/>
    </xf>
    <xf numFmtId="164" fontId="11" fillId="3" borderId="2" xfId="2" applyNumberFormat="1" applyFont="1" applyFill="1" applyBorder="1" applyAlignment="1" applyProtection="1">
      <alignment vertical="center" wrapText="1"/>
      <protection locked="0"/>
    </xf>
    <xf numFmtId="164" fontId="11" fillId="2" borderId="2" xfId="2" applyNumberFormat="1" applyFont="1" applyFill="1" applyBorder="1" applyAlignment="1">
      <alignment vertical="center" wrapText="1"/>
    </xf>
    <xf numFmtId="164" fontId="11" fillId="0" borderId="2" xfId="2" applyNumberFormat="1" applyFont="1" applyBorder="1" applyAlignment="1" applyProtection="1">
      <alignment vertical="center" wrapText="1"/>
      <protection locked="0"/>
    </xf>
    <xf numFmtId="164" fontId="9" fillId="4" borderId="2" xfId="2"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3" fillId="0" borderId="0" xfId="0" applyFont="1" applyAlignment="1">
      <alignment vertical="top"/>
    </xf>
    <xf numFmtId="0" fontId="4" fillId="0" borderId="0" xfId="0" applyFont="1" applyAlignment="1">
      <alignment horizontal="center" vertical="center"/>
    </xf>
    <xf numFmtId="0" fontId="11" fillId="3" borderId="2" xfId="1" applyNumberFormat="1" applyFont="1" applyFill="1" applyBorder="1" applyAlignment="1" applyProtection="1">
      <alignment horizontal="center" vertical="center" wrapText="1"/>
      <protection locked="0"/>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vertical="center"/>
    </xf>
    <xf numFmtId="0" fontId="9" fillId="2" borderId="0" xfId="0" applyFont="1" applyFill="1" applyAlignment="1">
      <alignment horizontal="center" vertical="center" wrapText="1"/>
    </xf>
    <xf numFmtId="164" fontId="2" fillId="2" borderId="0" xfId="2" applyNumberFormat="1" applyFont="1" applyFill="1" applyAlignment="1">
      <alignment horizontal="center" vertical="center" wrapText="1"/>
    </xf>
    <xf numFmtId="164" fontId="2" fillId="2" borderId="0" xfId="0" applyNumberFormat="1" applyFont="1" applyFill="1" applyAlignment="1">
      <alignment vertical="center"/>
    </xf>
    <xf numFmtId="0" fontId="9" fillId="2" borderId="0" xfId="0" applyFont="1" applyFill="1" applyAlignment="1">
      <alignment horizontal="left" vertical="center" wrapText="1"/>
    </xf>
    <xf numFmtId="164" fontId="9" fillId="2" borderId="0" xfId="2" applyNumberFormat="1" applyFont="1" applyFill="1" applyAlignment="1">
      <alignment vertical="center" wrapText="1"/>
    </xf>
    <xf numFmtId="0" fontId="4" fillId="2" borderId="0" xfId="0" applyFont="1" applyFill="1" applyAlignment="1">
      <alignment vertical="center"/>
    </xf>
    <xf numFmtId="164" fontId="2" fillId="2" borderId="0" xfId="2" applyNumberFormat="1" applyFont="1" applyFill="1" applyAlignment="1">
      <alignment vertical="center" wrapText="1"/>
    </xf>
    <xf numFmtId="0" fontId="2" fillId="3" borderId="2" xfId="0" applyFont="1" applyFill="1" applyBorder="1" applyAlignment="1" applyProtection="1">
      <alignment horizontal="left" vertical="center" wrapText="1"/>
      <protection locked="0"/>
    </xf>
    <xf numFmtId="0" fontId="2" fillId="3" borderId="2" xfId="1" applyNumberFormat="1" applyFont="1" applyFill="1" applyBorder="1" applyAlignment="1" applyProtection="1">
      <alignment horizontal="center" vertical="center" wrapText="1"/>
      <protection locked="0"/>
    </xf>
    <xf numFmtId="0" fontId="4" fillId="2" borderId="0" xfId="0" applyFont="1" applyFill="1" applyAlignment="1">
      <alignment horizontal="right" vertical="center"/>
    </xf>
    <xf numFmtId="0" fontId="4" fillId="2" borderId="0" xfId="0" applyFont="1" applyFill="1"/>
    <xf numFmtId="44" fontId="4" fillId="2" borderId="0" xfId="0" applyNumberFormat="1" applyFont="1" applyFill="1"/>
    <xf numFmtId="164" fontId="4" fillId="2" borderId="0" xfId="0" applyNumberFormat="1" applyFont="1" applyFill="1"/>
    <xf numFmtId="165" fontId="2" fillId="3" borderId="2" xfId="1" applyNumberFormat="1" applyFont="1" applyFill="1" applyBorder="1" applyAlignment="1" applyProtection="1">
      <alignment vertical="center"/>
      <protection locked="0"/>
    </xf>
    <xf numFmtId="44" fontId="2" fillId="3" borderId="2" xfId="2" applyFont="1" applyFill="1" applyBorder="1" applyAlignment="1" applyProtection="1">
      <alignment vertical="center"/>
      <protection locked="0"/>
    </xf>
    <xf numFmtId="0" fontId="2" fillId="2" borderId="0" xfId="0" quotePrefix="1" applyFont="1" applyFill="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left" vertical="top" wrapText="1"/>
    </xf>
    <xf numFmtId="0" fontId="2" fillId="2" borderId="0" xfId="0" applyFont="1" applyFill="1"/>
    <xf numFmtId="0" fontId="5" fillId="0" borderId="0" xfId="0" applyFont="1" applyAlignment="1">
      <alignment vertical="center"/>
    </xf>
    <xf numFmtId="0" fontId="5" fillId="2" borderId="0" xfId="0" applyFont="1" applyFill="1" applyAlignment="1">
      <alignment vertical="center"/>
    </xf>
    <xf numFmtId="0" fontId="2" fillId="2" borderId="0" xfId="0" applyFont="1" applyFill="1" applyAlignment="1">
      <alignment horizontal="right" vertical="center"/>
    </xf>
    <xf numFmtId="0" fontId="5"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wrapText="1"/>
    </xf>
    <xf numFmtId="164" fontId="2" fillId="5" borderId="0" xfId="0" applyNumberFormat="1" applyFont="1" applyFill="1" applyAlignment="1">
      <alignment vertical="center"/>
    </xf>
    <xf numFmtId="0" fontId="4" fillId="2" borderId="10" xfId="0" applyFont="1" applyFill="1" applyBorder="1" applyAlignment="1">
      <alignment vertical="center"/>
    </xf>
    <xf numFmtId="164" fontId="4" fillId="2" borderId="10" xfId="0" applyNumberFormat="1" applyFont="1" applyFill="1" applyBorder="1" applyAlignment="1">
      <alignment vertical="center"/>
    </xf>
    <xf numFmtId="0" fontId="2" fillId="2" borderId="8" xfId="0" applyFont="1" applyFill="1" applyBorder="1" applyAlignment="1">
      <alignment vertical="center"/>
    </xf>
    <xf numFmtId="164" fontId="2" fillId="2" borderId="8" xfId="0" applyNumberFormat="1" applyFont="1" applyFill="1" applyBorder="1" applyAlignment="1">
      <alignment vertical="center"/>
    </xf>
    <xf numFmtId="0" fontId="4" fillId="2" borderId="9" xfId="0" applyFont="1" applyFill="1" applyBorder="1" applyAlignment="1">
      <alignment vertical="center"/>
    </xf>
    <xf numFmtId="164" fontId="4" fillId="2" borderId="9" xfId="0" applyNumberFormat="1" applyFont="1" applyFill="1" applyBorder="1" applyAlignment="1">
      <alignment vertical="center"/>
    </xf>
    <xf numFmtId="0" fontId="5" fillId="2" borderId="8" xfId="0" applyFont="1" applyFill="1" applyBorder="1" applyAlignment="1">
      <alignment vertical="center"/>
    </xf>
    <xf numFmtId="0" fontId="5" fillId="2" borderId="0" xfId="0" applyFont="1" applyFill="1" applyAlignment="1">
      <alignment horizontal="left" vertical="center" indent="2"/>
    </xf>
    <xf numFmtId="164" fontId="5" fillId="2" borderId="0" xfId="0" applyNumberFormat="1" applyFont="1" applyFill="1" applyAlignment="1">
      <alignment vertical="center"/>
    </xf>
    <xf numFmtId="0" fontId="5" fillId="2" borderId="9" xfId="0" applyFont="1" applyFill="1" applyBorder="1" applyAlignment="1">
      <alignment vertical="center"/>
    </xf>
    <xf numFmtId="164" fontId="5" fillId="2" borderId="9" xfId="0" applyNumberFormat="1" applyFont="1" applyFill="1" applyBorder="1" applyAlignment="1">
      <alignment vertical="center"/>
    </xf>
    <xf numFmtId="0" fontId="5" fillId="2" borderId="0" xfId="0" applyFont="1" applyFill="1" applyAlignment="1">
      <alignment horizontal="center" vertical="center"/>
    </xf>
    <xf numFmtId="0" fontId="14" fillId="2" borderId="0" xfId="0" applyFont="1" applyFill="1" applyAlignment="1">
      <alignment horizontal="right" vertical="center"/>
    </xf>
    <xf numFmtId="0" fontId="5" fillId="0" borderId="0" xfId="0" applyFont="1" applyAlignment="1">
      <alignment horizontal="center" vertical="center"/>
    </xf>
    <xf numFmtId="0" fontId="5" fillId="0" borderId="0" xfId="0" applyFont="1" applyAlignment="1">
      <alignment vertical="top" wrapText="1"/>
    </xf>
    <xf numFmtId="0" fontId="19" fillId="2" borderId="0" xfId="3" applyFont="1" applyFill="1" applyAlignment="1">
      <alignment vertical="top" wrapText="1"/>
    </xf>
    <xf numFmtId="49" fontId="7" fillId="2" borderId="0" xfId="0" applyNumberFormat="1" applyFont="1" applyFill="1" applyAlignment="1">
      <alignment horizontal="left" vertical="center"/>
    </xf>
    <xf numFmtId="0" fontId="15" fillId="2" borderId="0" xfId="3" applyFill="1" applyAlignment="1">
      <alignment vertical="top" wrapText="1"/>
    </xf>
    <xf numFmtId="0" fontId="2" fillId="2" borderId="0" xfId="0" applyFont="1" applyFill="1" applyAlignment="1">
      <alignment horizontal="left" vertical="center" indent="2"/>
    </xf>
    <xf numFmtId="0" fontId="2" fillId="2" borderId="9" xfId="0" applyFont="1" applyFill="1" applyBorder="1" applyAlignment="1">
      <alignment vertical="center"/>
    </xf>
    <xf numFmtId="164" fontId="2" fillId="2" borderId="9" xfId="0" applyNumberFormat="1" applyFont="1" applyFill="1" applyBorder="1" applyAlignment="1">
      <alignment vertical="center"/>
    </xf>
    <xf numFmtId="0" fontId="5" fillId="2" borderId="0" xfId="0" applyFont="1" applyFill="1"/>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0" borderId="1" xfId="0" applyFont="1" applyBorder="1" applyAlignment="1" applyProtection="1">
      <alignment horizontal="left" vertical="center" wrapText="1"/>
      <protection locked="0"/>
    </xf>
    <xf numFmtId="3" fontId="2" fillId="0" borderId="3" xfId="0" applyNumberFormat="1" applyFont="1" applyBorder="1" applyAlignment="1">
      <alignment horizontal="center" vertical="center"/>
    </xf>
    <xf numFmtId="164" fontId="12" fillId="4" borderId="5" xfId="2" applyNumberFormat="1" applyFont="1" applyFill="1" applyBorder="1" applyAlignment="1">
      <alignment vertical="center" wrapText="1"/>
    </xf>
    <xf numFmtId="0" fontId="10" fillId="4" borderId="6" xfId="0" applyFont="1" applyFill="1" applyBorder="1" applyAlignment="1">
      <alignment vertical="center" wrapText="1"/>
    </xf>
    <xf numFmtId="0" fontId="2" fillId="2" borderId="0" xfId="0" applyFont="1" applyFill="1" applyAlignment="1">
      <alignment vertical="center" wrapText="1"/>
    </xf>
    <xf numFmtId="164" fontId="2" fillId="2" borderId="2" xfId="2" applyNumberFormat="1" applyFont="1" applyFill="1" applyBorder="1" applyAlignment="1">
      <alignment vertical="center" wrapText="1"/>
    </xf>
    <xf numFmtId="0" fontId="2" fillId="3" borderId="1" xfId="0" applyFont="1" applyFill="1" applyBorder="1" applyAlignment="1" applyProtection="1">
      <alignment horizontal="left" vertical="center" wrapText="1"/>
      <protection locked="0"/>
    </xf>
    <xf numFmtId="164" fontId="9" fillId="4" borderId="5" xfId="2" applyNumberFormat="1" applyFont="1" applyFill="1" applyBorder="1" applyAlignment="1">
      <alignment vertical="center" wrapText="1"/>
    </xf>
    <xf numFmtId="0" fontId="9" fillId="4" borderId="6" xfId="0" applyFont="1" applyFill="1" applyBorder="1" applyAlignment="1">
      <alignment vertical="center" wrapText="1"/>
    </xf>
    <xf numFmtId="0" fontId="11" fillId="3" borderId="1" xfId="0" applyFont="1" applyFill="1" applyBorder="1" applyAlignment="1" applyProtection="1">
      <alignment horizontal="left" vertical="center" wrapText="1"/>
      <protection locked="0"/>
    </xf>
    <xf numFmtId="0" fontId="2" fillId="0" borderId="3" xfId="0" applyFont="1" applyBorder="1" applyAlignment="1">
      <alignment horizontal="center"/>
    </xf>
    <xf numFmtId="164" fontId="2" fillId="2" borderId="2" xfId="0" applyNumberFormat="1" applyFont="1" applyFill="1" applyBorder="1" applyAlignment="1">
      <alignment vertical="center"/>
    </xf>
    <xf numFmtId="0" fontId="9" fillId="4" borderId="1" xfId="0" applyFont="1" applyFill="1" applyBorder="1" applyAlignment="1">
      <alignment horizontal="left" vertical="center" wrapText="1"/>
    </xf>
    <xf numFmtId="0" fontId="2" fillId="3" borderId="1" xfId="0" applyFont="1" applyFill="1" applyBorder="1" applyAlignment="1" applyProtection="1">
      <alignment horizontal="left" vertical="center"/>
      <protection locked="0"/>
    </xf>
    <xf numFmtId="164" fontId="9" fillId="4" borderId="5" xfId="0" applyNumberFormat="1" applyFont="1" applyFill="1" applyBorder="1" applyAlignment="1">
      <alignment vertical="center"/>
    </xf>
    <xf numFmtId="164" fontId="2" fillId="0" borderId="2" xfId="2" applyNumberFormat="1"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64" fontId="2" fillId="0" borderId="5" xfId="2" applyNumberFormat="1" applyFont="1" applyBorder="1" applyAlignment="1" applyProtection="1">
      <alignment horizontal="right" vertical="center"/>
      <protection locked="0"/>
    </xf>
    <xf numFmtId="0" fontId="2" fillId="0" borderId="6" xfId="0" applyFont="1" applyBorder="1" applyAlignment="1">
      <alignment horizontal="center"/>
    </xf>
    <xf numFmtId="0" fontId="9" fillId="4" borderId="7" xfId="0" applyFont="1" applyFill="1" applyBorder="1" applyAlignment="1">
      <alignment horizontal="center" vertical="center" wrapText="1"/>
    </xf>
    <xf numFmtId="0" fontId="7" fillId="2" borderId="0" xfId="0" applyFont="1" applyFill="1" applyAlignment="1" applyProtection="1">
      <alignment horizontal="left" vertical="center"/>
      <protection locked="0"/>
    </xf>
    <xf numFmtId="0" fontId="7" fillId="2" borderId="0" xfId="0" applyFont="1" applyFill="1" applyAlignment="1" applyProtection="1">
      <alignment vertical="center"/>
      <protection locked="0"/>
    </xf>
    <xf numFmtId="0" fontId="5" fillId="3" borderId="2" xfId="0" applyFont="1" applyFill="1" applyBorder="1" applyAlignment="1" applyProtection="1">
      <alignment vertical="center"/>
      <protection locked="0"/>
    </xf>
    <xf numFmtId="0" fontId="5" fillId="3" borderId="2" xfId="0" applyFont="1" applyFill="1" applyBorder="1" applyAlignment="1">
      <alignment vertical="center"/>
    </xf>
    <xf numFmtId="0" fontId="2" fillId="3" borderId="2" xfId="0" applyFont="1" applyFill="1" applyBorder="1" applyAlignment="1" applyProtection="1">
      <alignment horizontal="left" vertical="center"/>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vertical="center" wrapText="1"/>
      <protection locked="0"/>
    </xf>
    <xf numFmtId="0" fontId="5" fillId="3" borderId="21" xfId="0" applyFont="1" applyFill="1" applyBorder="1" applyAlignment="1" applyProtection="1">
      <alignment vertical="center"/>
      <protection locked="0"/>
    </xf>
    <xf numFmtId="0" fontId="5" fillId="3" borderId="21" xfId="0" applyFont="1" applyFill="1" applyBorder="1" applyAlignment="1" applyProtection="1">
      <alignment vertical="center" wrapText="1"/>
      <protection locked="0"/>
    </xf>
    <xf numFmtId="0" fontId="5" fillId="3" borderId="21" xfId="0" applyFont="1" applyFill="1" applyBorder="1" applyAlignment="1">
      <alignment vertical="center"/>
    </xf>
    <xf numFmtId="0" fontId="5" fillId="3" borderId="7" xfId="0" applyFont="1" applyFill="1" applyBorder="1" applyAlignment="1">
      <alignment vertical="center"/>
    </xf>
    <xf numFmtId="0" fontId="11" fillId="0" borderId="7" xfId="0" applyFont="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7" fillId="3" borderId="7" xfId="0" applyFont="1" applyFill="1" applyBorder="1" applyAlignment="1">
      <alignment vertical="center"/>
    </xf>
    <xf numFmtId="0" fontId="21" fillId="0" borderId="0" xfId="0" applyFont="1" applyAlignment="1">
      <alignment vertical="center"/>
    </xf>
    <xf numFmtId="165" fontId="9" fillId="4" borderId="5" xfId="1" applyNumberFormat="1" applyFont="1" applyFill="1" applyBorder="1" applyAlignment="1">
      <alignment vertical="center" wrapText="1"/>
    </xf>
    <xf numFmtId="0" fontId="2" fillId="0" borderId="7"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42" fontId="2" fillId="0" borderId="7" xfId="0" applyNumberFormat="1" applyFont="1" applyBorder="1" applyAlignment="1" applyProtection="1">
      <alignment horizontal="center" vertical="center" wrapText="1"/>
      <protection locked="0"/>
    </xf>
    <xf numFmtId="0" fontId="14" fillId="0" borderId="0" xfId="0" applyFont="1" applyAlignment="1">
      <alignment vertical="center"/>
    </xf>
    <xf numFmtId="0" fontId="14" fillId="0" borderId="0" xfId="0" applyFont="1" applyAlignment="1">
      <alignment vertical="top"/>
    </xf>
    <xf numFmtId="0" fontId="21" fillId="0" borderId="0" xfId="0" applyFont="1" applyAlignment="1">
      <alignment vertical="top"/>
    </xf>
    <xf numFmtId="164" fontId="4" fillId="0" borderId="0" xfId="0" applyNumberFormat="1" applyFont="1" applyAlignment="1">
      <alignment vertical="center"/>
    </xf>
    <xf numFmtId="164" fontId="2" fillId="2" borderId="0" xfId="0" applyNumberFormat="1" applyFont="1" applyFill="1" applyAlignment="1">
      <alignment horizontal="center"/>
    </xf>
    <xf numFmtId="0" fontId="0" fillId="3" borderId="0" xfId="0" applyFill="1"/>
    <xf numFmtId="0" fontId="23" fillId="3" borderId="0" xfId="0" applyFont="1" applyFill="1"/>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horizontal="center" vertical="center" wrapText="1"/>
      <protection locked="0"/>
    </xf>
    <xf numFmtId="42" fontId="2" fillId="0" borderId="24" xfId="0" applyNumberFormat="1" applyFont="1" applyBorder="1" applyAlignment="1" applyProtection="1">
      <alignment horizontal="center" vertical="center" wrapText="1"/>
      <protection locked="0"/>
    </xf>
    <xf numFmtId="3" fontId="2" fillId="0" borderId="25" xfId="0" applyNumberFormat="1" applyFont="1" applyBorder="1" applyAlignment="1">
      <alignment horizontal="center" vertical="center"/>
    </xf>
    <xf numFmtId="164" fontId="9" fillId="4" borderId="0" xfId="0" applyNumberFormat="1" applyFont="1" applyFill="1" applyAlignment="1">
      <alignment horizontal="center" vertical="center" wrapText="1"/>
    </xf>
    <xf numFmtId="0" fontId="2" fillId="3" borderId="23"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9" fillId="4" borderId="2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2" xfId="0" applyFont="1" applyFill="1" applyBorder="1" applyAlignment="1">
      <alignment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2" fillId="2" borderId="0" xfId="0" applyFont="1" applyFill="1" applyAlignment="1">
      <alignment horizontal="left" vertical="top" wrapText="1"/>
    </xf>
    <xf numFmtId="0" fontId="3" fillId="2" borderId="0" xfId="0" applyFont="1" applyFill="1" applyAlignment="1">
      <alignment horizontal="center" vertical="top"/>
    </xf>
    <xf numFmtId="0" fontId="4" fillId="2" borderId="0" xfId="0" applyFont="1" applyFill="1" applyAlignment="1">
      <alignment horizontal="center" vertical="top"/>
    </xf>
    <xf numFmtId="49" fontId="2" fillId="2" borderId="0" xfId="0" quotePrefix="1" applyNumberFormat="1" applyFont="1" applyFill="1" applyAlignment="1">
      <alignment horizontal="left" vertical="top" wrapText="1"/>
    </xf>
    <xf numFmtId="0" fontId="4" fillId="2" borderId="0" xfId="0" applyFont="1" applyFill="1" applyAlignment="1">
      <alignment horizontal="left" vertical="top" wrapText="1"/>
    </xf>
    <xf numFmtId="0" fontId="2" fillId="2" borderId="0" xfId="0" quotePrefix="1" applyFont="1" applyFill="1" applyAlignment="1">
      <alignment horizontal="left" vertical="top" wrapText="1"/>
    </xf>
    <xf numFmtId="0" fontId="7" fillId="3" borderId="2" xfId="0" applyFont="1" applyFill="1" applyBorder="1" applyAlignment="1" applyProtection="1">
      <alignment horizontal="left" vertical="center"/>
      <protection locked="0"/>
    </xf>
    <xf numFmtId="0" fontId="7" fillId="2" borderId="0" xfId="0" applyFont="1" applyFill="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 fillId="2" borderId="0" xfId="0" applyFont="1" applyFill="1" applyAlignment="1">
      <alignment horizontal="left" vertical="center" wrapText="1"/>
    </xf>
    <xf numFmtId="0" fontId="9" fillId="4" borderId="2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color rgb="FFFF0000"/>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2</xdr:row>
      <xdr:rowOff>32658</xdr:rowOff>
    </xdr:from>
    <xdr:to>
      <xdr:col>19</xdr:col>
      <xdr:colOff>533400</xdr:colOff>
      <xdr:row>39</xdr:row>
      <xdr:rowOff>174173</xdr:rowOff>
    </xdr:to>
    <xdr:pic>
      <xdr:nvPicPr>
        <xdr:cNvPr id="3" name="Picture 2">
          <a:extLst>
            <a:ext uri="{FF2B5EF4-FFF2-40B4-BE49-F238E27FC236}">
              <a16:creationId xmlns:a16="http://schemas.microsoft.com/office/drawing/2014/main" id="{965F3B45-9E57-4BCA-A696-9ECBB16CD9DB}"/>
            </a:ext>
          </a:extLst>
        </xdr:cNvPr>
        <xdr:cNvPicPr>
          <a:picLocks noChangeAspect="1"/>
        </xdr:cNvPicPr>
      </xdr:nvPicPr>
      <xdr:blipFill rotWithShape="1">
        <a:blip xmlns:r="http://schemas.openxmlformats.org/officeDocument/2006/relationships" r:embed="rId1"/>
        <a:srcRect t="25302" r="32391" b="4072"/>
        <a:stretch/>
      </xdr:blipFill>
      <xdr:spPr>
        <a:xfrm>
          <a:off x="108857" y="446315"/>
          <a:ext cx="12420600" cy="6988629"/>
        </a:xfrm>
        <a:prstGeom prst="rect">
          <a:avLst/>
        </a:prstGeom>
      </xdr:spPr>
    </xdr:pic>
    <xdr:clientData/>
  </xdr:twoCellAnchor>
  <xdr:twoCellAnchor editAs="oneCell">
    <xdr:from>
      <xdr:col>60</xdr:col>
      <xdr:colOff>439141</xdr:colOff>
      <xdr:row>2</xdr:row>
      <xdr:rowOff>45068</xdr:rowOff>
    </xdr:from>
    <xdr:to>
      <xdr:col>76</xdr:col>
      <xdr:colOff>267196</xdr:colOff>
      <xdr:row>49</xdr:row>
      <xdr:rowOff>30924</xdr:rowOff>
    </xdr:to>
    <xdr:pic>
      <xdr:nvPicPr>
        <xdr:cNvPr id="2" name="Picture 1">
          <a:extLst>
            <a:ext uri="{FF2B5EF4-FFF2-40B4-BE49-F238E27FC236}">
              <a16:creationId xmlns:a16="http://schemas.microsoft.com/office/drawing/2014/main" id="{D1689B0E-13E3-461B-9AB6-D6C88B2F4ABE}"/>
            </a:ext>
          </a:extLst>
        </xdr:cNvPr>
        <xdr:cNvPicPr>
          <a:picLocks noChangeAspect="1"/>
        </xdr:cNvPicPr>
      </xdr:nvPicPr>
      <xdr:blipFill rotWithShape="1">
        <a:blip xmlns:r="http://schemas.openxmlformats.org/officeDocument/2006/relationships" r:embed="rId2"/>
        <a:srcRect t="2084" r="45108" b="16487"/>
        <a:stretch/>
      </xdr:blipFill>
      <xdr:spPr>
        <a:xfrm>
          <a:off x="38811284" y="466889"/>
          <a:ext cx="10060626" cy="8299821"/>
        </a:xfrm>
        <a:prstGeom prst="rect">
          <a:avLst/>
        </a:prstGeom>
      </xdr:spPr>
    </xdr:pic>
    <xdr:clientData/>
  </xdr:twoCellAnchor>
  <xdr:twoCellAnchor editAs="oneCell">
    <xdr:from>
      <xdr:col>20</xdr:col>
      <xdr:colOff>273845</xdr:colOff>
      <xdr:row>1</xdr:row>
      <xdr:rowOff>178593</xdr:rowOff>
    </xdr:from>
    <xdr:to>
      <xdr:col>41</xdr:col>
      <xdr:colOff>0</xdr:colOff>
      <xdr:row>50</xdr:row>
      <xdr:rowOff>83344</xdr:rowOff>
    </xdr:to>
    <xdr:pic>
      <xdr:nvPicPr>
        <xdr:cNvPr id="4" name="Picture 3">
          <a:extLst>
            <a:ext uri="{FF2B5EF4-FFF2-40B4-BE49-F238E27FC236}">
              <a16:creationId xmlns:a16="http://schemas.microsoft.com/office/drawing/2014/main" id="{27DDD7BD-4A61-4275-9AF0-B3B540721E05}"/>
            </a:ext>
          </a:extLst>
        </xdr:cNvPr>
        <xdr:cNvPicPr>
          <a:picLocks noChangeAspect="1"/>
        </xdr:cNvPicPr>
      </xdr:nvPicPr>
      <xdr:blipFill rotWithShape="1">
        <a:blip xmlns:r="http://schemas.openxmlformats.org/officeDocument/2006/relationships" r:embed="rId3"/>
        <a:srcRect t="2267" r="32046" b="5165"/>
        <a:stretch/>
      </xdr:blipFill>
      <xdr:spPr>
        <a:xfrm>
          <a:off x="12418220" y="416718"/>
          <a:ext cx="12477749" cy="9239251"/>
        </a:xfrm>
        <a:prstGeom prst="rect">
          <a:avLst/>
        </a:prstGeom>
      </xdr:spPr>
    </xdr:pic>
    <xdr:clientData/>
  </xdr:twoCellAnchor>
  <xdr:twoCellAnchor>
    <xdr:from>
      <xdr:col>2</xdr:col>
      <xdr:colOff>61231</xdr:colOff>
      <xdr:row>35</xdr:row>
      <xdr:rowOff>112941</xdr:rowOff>
    </xdr:from>
    <xdr:to>
      <xdr:col>6</xdr:col>
      <xdr:colOff>337457</xdr:colOff>
      <xdr:row>38</xdr:row>
      <xdr:rowOff>108858</xdr:rowOff>
    </xdr:to>
    <xdr:sp macro="" textlink="">
      <xdr:nvSpPr>
        <xdr:cNvPr id="7" name="Callout: Line 6">
          <a:extLst>
            <a:ext uri="{FF2B5EF4-FFF2-40B4-BE49-F238E27FC236}">
              <a16:creationId xmlns:a16="http://schemas.microsoft.com/office/drawing/2014/main" id="{202DCFBA-80DF-47CD-8297-1E1406873838}"/>
            </a:ext>
          </a:extLst>
        </xdr:cNvPr>
        <xdr:cNvSpPr/>
      </xdr:nvSpPr>
      <xdr:spPr>
        <a:xfrm>
          <a:off x="1323974" y="6633484"/>
          <a:ext cx="2801712" cy="551088"/>
        </a:xfrm>
        <a:prstGeom prst="borderCallout1">
          <a:avLst>
            <a:gd name="adj1" fmla="val 18750"/>
            <a:gd name="adj2" fmla="val -8333"/>
            <a:gd name="adj3" fmla="val -142763"/>
            <a:gd name="adj4" fmla="val 1068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This</a:t>
          </a:r>
          <a:r>
            <a:rPr lang="en-US" sz="1100" baseline="0"/>
            <a:t> list can be modified to be specific to the vendors software names. </a:t>
          </a:r>
          <a:endParaRPr lang="en-US" sz="1100"/>
        </a:p>
      </xdr:txBody>
    </xdr:sp>
    <xdr:clientData/>
  </xdr:twoCellAnchor>
  <xdr:twoCellAnchor>
    <xdr:from>
      <xdr:col>11</xdr:col>
      <xdr:colOff>369731</xdr:colOff>
      <xdr:row>40</xdr:row>
      <xdr:rowOff>96112</xdr:rowOff>
    </xdr:from>
    <xdr:to>
      <xdr:col>15</xdr:col>
      <xdr:colOff>359229</xdr:colOff>
      <xdr:row>44</xdr:row>
      <xdr:rowOff>32657</xdr:rowOff>
    </xdr:to>
    <xdr:sp macro="" textlink="">
      <xdr:nvSpPr>
        <xdr:cNvPr id="10" name="Callout: Line 9">
          <a:extLst>
            <a:ext uri="{FF2B5EF4-FFF2-40B4-BE49-F238E27FC236}">
              <a16:creationId xmlns:a16="http://schemas.microsoft.com/office/drawing/2014/main" id="{99499846-4F34-42BA-B2ED-54812D6ABC01}"/>
            </a:ext>
          </a:extLst>
        </xdr:cNvPr>
        <xdr:cNvSpPr/>
      </xdr:nvSpPr>
      <xdr:spPr>
        <a:xfrm>
          <a:off x="7314817" y="7541941"/>
          <a:ext cx="2514983" cy="676773"/>
        </a:xfrm>
        <a:prstGeom prst="borderCallout1">
          <a:avLst>
            <a:gd name="adj1" fmla="val 18750"/>
            <a:gd name="adj2" fmla="val -8333"/>
            <a:gd name="adj3" fmla="val -54903"/>
            <a:gd name="adj4" fmla="val -4231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This</a:t>
          </a:r>
          <a:r>
            <a:rPr lang="en-US" sz="1100" baseline="0"/>
            <a:t> list is for vendors to provide more specific names/information about the modueles proposed. </a:t>
          </a:r>
          <a:endParaRPr lang="en-US" sz="1100"/>
        </a:p>
      </xdr:txBody>
    </xdr:sp>
    <xdr:clientData/>
  </xdr:twoCellAnchor>
  <xdr:twoCellAnchor>
    <xdr:from>
      <xdr:col>16</xdr:col>
      <xdr:colOff>250653</xdr:colOff>
      <xdr:row>22</xdr:row>
      <xdr:rowOff>44174</xdr:rowOff>
    </xdr:from>
    <xdr:to>
      <xdr:col>20</xdr:col>
      <xdr:colOff>20429</xdr:colOff>
      <xdr:row>28</xdr:row>
      <xdr:rowOff>72749</xdr:rowOff>
    </xdr:to>
    <xdr:sp macro="" textlink="">
      <xdr:nvSpPr>
        <xdr:cNvPr id="12" name="Callout: Line 11">
          <a:extLst>
            <a:ext uri="{FF2B5EF4-FFF2-40B4-BE49-F238E27FC236}">
              <a16:creationId xmlns:a16="http://schemas.microsoft.com/office/drawing/2014/main" id="{BE7D0E4A-6772-4C64-A499-0328B94317DE}"/>
            </a:ext>
          </a:extLst>
        </xdr:cNvPr>
        <xdr:cNvSpPr/>
      </xdr:nvSpPr>
      <xdr:spPr>
        <a:xfrm>
          <a:off x="10483224" y="4003853"/>
          <a:ext cx="2327919" cy="1089932"/>
        </a:xfrm>
        <a:prstGeom prst="borderCallout1">
          <a:avLst>
            <a:gd name="adj1" fmla="val 18750"/>
            <a:gd name="adj2" fmla="val -8333"/>
            <a:gd name="adj3" fmla="val 112511"/>
            <a:gd name="adj4" fmla="val -2972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list can be modified to be specific to the vendors services names. However, RCTC expects to see at a minimum pricing these items listed or the vendor's equivalent.</a:t>
          </a:r>
          <a:endParaRPr lang="en-US">
            <a:effectLst/>
          </a:endParaRPr>
        </a:p>
        <a:p>
          <a:pPr algn="l"/>
          <a:endParaRPr lang="en-US" sz="1100"/>
        </a:p>
      </xdr:txBody>
    </xdr:sp>
    <xdr:clientData/>
  </xdr:twoCellAnchor>
  <xdr:twoCellAnchor>
    <xdr:from>
      <xdr:col>25</xdr:col>
      <xdr:colOff>591911</xdr:colOff>
      <xdr:row>30</xdr:row>
      <xdr:rowOff>117361</xdr:rowOff>
    </xdr:from>
    <xdr:to>
      <xdr:col>31</xdr:col>
      <xdr:colOff>217715</xdr:colOff>
      <xdr:row>34</xdr:row>
      <xdr:rowOff>76200</xdr:rowOff>
    </xdr:to>
    <xdr:sp macro="" textlink="">
      <xdr:nvSpPr>
        <xdr:cNvPr id="15" name="Callout: Line 14">
          <a:extLst>
            <a:ext uri="{FF2B5EF4-FFF2-40B4-BE49-F238E27FC236}">
              <a16:creationId xmlns:a16="http://schemas.microsoft.com/office/drawing/2014/main" id="{905113D8-0215-4C7A-AD50-DEE25C19E4AE}"/>
            </a:ext>
          </a:extLst>
        </xdr:cNvPr>
        <xdr:cNvSpPr/>
      </xdr:nvSpPr>
      <xdr:spPr>
        <a:xfrm>
          <a:off x="16376197" y="5712618"/>
          <a:ext cx="3414032" cy="699068"/>
        </a:xfrm>
        <a:prstGeom prst="borderCallout1">
          <a:avLst>
            <a:gd name="adj1" fmla="val 18750"/>
            <a:gd name="adj2" fmla="val -8333"/>
            <a:gd name="adj3" fmla="val -44537"/>
            <a:gd name="adj4" fmla="val -3169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On the </a:t>
          </a:r>
          <a:r>
            <a:rPr lang="en-US" sz="1100" baseline="0"/>
            <a:t>"Licenses" tab, RCTC expects to see the software and modules associated identified. </a:t>
          </a:r>
          <a:endParaRPr lang="en-US" sz="1100"/>
        </a:p>
      </xdr:txBody>
    </xdr:sp>
    <xdr:clientData/>
  </xdr:twoCellAnchor>
  <xdr:twoCellAnchor editAs="oneCell">
    <xdr:from>
      <xdr:col>42</xdr:col>
      <xdr:colOff>343188</xdr:colOff>
      <xdr:row>2</xdr:row>
      <xdr:rowOff>6350</xdr:rowOff>
    </xdr:from>
    <xdr:to>
      <xdr:col>59</xdr:col>
      <xdr:colOff>415636</xdr:colOff>
      <xdr:row>50</xdr:row>
      <xdr:rowOff>31461</xdr:rowOff>
    </xdr:to>
    <xdr:pic>
      <xdr:nvPicPr>
        <xdr:cNvPr id="5" name="Picture 4">
          <a:extLst>
            <a:ext uri="{FF2B5EF4-FFF2-40B4-BE49-F238E27FC236}">
              <a16:creationId xmlns:a16="http://schemas.microsoft.com/office/drawing/2014/main" id="{5FE14059-E438-4C2D-91C5-4DC350E524A0}"/>
            </a:ext>
          </a:extLst>
        </xdr:cNvPr>
        <xdr:cNvPicPr>
          <a:picLocks noChangeAspect="1"/>
        </xdr:cNvPicPr>
      </xdr:nvPicPr>
      <xdr:blipFill rotWithShape="1">
        <a:blip xmlns:r="http://schemas.openxmlformats.org/officeDocument/2006/relationships" r:embed="rId4"/>
        <a:srcRect t="1878" r="40298" b="14387"/>
        <a:stretch/>
      </xdr:blipFill>
      <xdr:spPr>
        <a:xfrm>
          <a:off x="27255643" y="421986"/>
          <a:ext cx="10965584" cy="8337839"/>
        </a:xfrm>
        <a:prstGeom prst="rect">
          <a:avLst/>
        </a:prstGeom>
      </xdr:spPr>
    </xdr:pic>
    <xdr:clientData/>
  </xdr:twoCellAnchor>
  <xdr:twoCellAnchor>
    <xdr:from>
      <xdr:col>48</xdr:col>
      <xdr:colOff>552590</xdr:colOff>
      <xdr:row>26</xdr:row>
      <xdr:rowOff>162785</xdr:rowOff>
    </xdr:from>
    <xdr:to>
      <xdr:col>53</xdr:col>
      <xdr:colOff>498160</xdr:colOff>
      <xdr:row>34</xdr:row>
      <xdr:rowOff>180928</xdr:rowOff>
    </xdr:to>
    <xdr:sp macro="" textlink="">
      <xdr:nvSpPr>
        <xdr:cNvPr id="18" name="Callout: Line 17">
          <a:extLst>
            <a:ext uri="{FF2B5EF4-FFF2-40B4-BE49-F238E27FC236}">
              <a16:creationId xmlns:a16="http://schemas.microsoft.com/office/drawing/2014/main" id="{13D3B1FC-49B0-4DE4-AECC-DCD3E8C6D16D}"/>
            </a:ext>
          </a:extLst>
        </xdr:cNvPr>
        <xdr:cNvSpPr/>
      </xdr:nvSpPr>
      <xdr:spPr>
        <a:xfrm>
          <a:off x="29598237" y="5160609"/>
          <a:ext cx="2971158" cy="1542143"/>
        </a:xfrm>
        <a:prstGeom prst="borderCallout1">
          <a:avLst>
            <a:gd name="adj1" fmla="val 18750"/>
            <a:gd name="adj2" fmla="val -8333"/>
            <a:gd name="adj3" fmla="val -44537"/>
            <a:gd name="adj4" fmla="val -3169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On the </a:t>
          </a:r>
          <a:r>
            <a:rPr lang="en-US" sz="1100" baseline="0"/>
            <a:t>"Services" tab, RCTC expects to see the service, software and module identified. This example also applies to the "Optional Services" tab. Travel should not be included on this tab. The sum from the "Conversion Detail" tab should match the total "Conversion" service on this tab. </a:t>
          </a:r>
          <a:endParaRPr lang="en-US" sz="1100"/>
        </a:p>
      </xdr:txBody>
    </xdr:sp>
    <xdr:clientData/>
  </xdr:twoCellAnchor>
  <xdr:twoCellAnchor>
    <xdr:from>
      <xdr:col>69</xdr:col>
      <xdr:colOff>363179</xdr:colOff>
      <xdr:row>29</xdr:row>
      <xdr:rowOff>26144</xdr:rowOff>
    </xdr:from>
    <xdr:to>
      <xdr:col>73</xdr:col>
      <xdr:colOff>521930</xdr:colOff>
      <xdr:row>39</xdr:row>
      <xdr:rowOff>67235</xdr:rowOff>
    </xdr:to>
    <xdr:sp macro="" textlink="">
      <xdr:nvSpPr>
        <xdr:cNvPr id="20" name="Callout: Line 19">
          <a:extLst>
            <a:ext uri="{FF2B5EF4-FFF2-40B4-BE49-F238E27FC236}">
              <a16:creationId xmlns:a16="http://schemas.microsoft.com/office/drawing/2014/main" id="{696C0F1E-6126-42AA-B9F2-770CF5841AFC}"/>
            </a:ext>
          </a:extLst>
        </xdr:cNvPr>
        <xdr:cNvSpPr/>
      </xdr:nvSpPr>
      <xdr:spPr>
        <a:xfrm>
          <a:off x="42116297" y="5595468"/>
          <a:ext cx="2579221" cy="1946091"/>
        </a:xfrm>
        <a:prstGeom prst="borderCallout1">
          <a:avLst>
            <a:gd name="adj1" fmla="val 18750"/>
            <a:gd name="adj2" fmla="val -8333"/>
            <a:gd name="adj3" fmla="val -44256"/>
            <a:gd name="adj4" fmla="val -4582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On the "Conversion" tab,</a:t>
          </a:r>
          <a:r>
            <a:rPr lang="en-US" sz="1100" baseline="0"/>
            <a:t> RCTC expects to see the software and module associated with Conversion services stated on the Services Tabs. RCTCexpects to see the hours and rate for each conversion item . The sum of this table should match the Conversion cost on the Services tab.</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164522</xdr:colOff>
      <xdr:row>50</xdr:row>
      <xdr:rowOff>95250</xdr:rowOff>
    </xdr:from>
    <xdr:to>
      <xdr:col>11</xdr:col>
      <xdr:colOff>289890</xdr:colOff>
      <xdr:row>90</xdr:row>
      <xdr:rowOff>69273</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64522" y="8598477"/>
          <a:ext cx="6134777" cy="6554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49</xdr:row>
      <xdr:rowOff>95251</xdr:rowOff>
    </xdr:from>
    <xdr:to>
      <xdr:col>8</xdr:col>
      <xdr:colOff>504824</xdr:colOff>
      <xdr:row>91</xdr:row>
      <xdr:rowOff>28575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26999" y="8305801"/>
          <a:ext cx="5807075" cy="6734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84665</xdr:colOff>
      <xdr:row>50</xdr:row>
      <xdr:rowOff>63500</xdr:rowOff>
    </xdr:from>
    <xdr:to>
      <xdr:col>6</xdr:col>
      <xdr:colOff>507999</xdr:colOff>
      <xdr:row>91</xdr:row>
      <xdr:rowOff>87313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4665" y="8128000"/>
          <a:ext cx="5368397" cy="6532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a:p>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84665</xdr:colOff>
      <xdr:row>50</xdr:row>
      <xdr:rowOff>63500</xdr:rowOff>
    </xdr:from>
    <xdr:to>
      <xdr:col>6</xdr:col>
      <xdr:colOff>507999</xdr:colOff>
      <xdr:row>91</xdr:row>
      <xdr:rowOff>87313</xdr:rowOff>
    </xdr:to>
    <xdr:sp macro="" textlink="">
      <xdr:nvSpPr>
        <xdr:cNvPr id="2" name="TextBox 1">
          <a:extLst>
            <a:ext uri="{FF2B5EF4-FFF2-40B4-BE49-F238E27FC236}">
              <a16:creationId xmlns:a16="http://schemas.microsoft.com/office/drawing/2014/main" id="{6CAD0FE8-6FE7-4A15-98FC-1909BD1959EF}"/>
            </a:ext>
          </a:extLst>
        </xdr:cNvPr>
        <xdr:cNvSpPr txBox="1"/>
      </xdr:nvSpPr>
      <xdr:spPr>
        <a:xfrm>
          <a:off x="84665" y="8435975"/>
          <a:ext cx="12148609" cy="6662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a:p>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99389</xdr:colOff>
      <xdr:row>27</xdr:row>
      <xdr:rowOff>52917</xdr:rowOff>
    </xdr:from>
    <xdr:to>
      <xdr:col>4</xdr:col>
      <xdr:colOff>460374</xdr:colOff>
      <xdr:row>48</xdr:row>
      <xdr:rowOff>49695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9389" y="4666330"/>
          <a:ext cx="6208507" cy="3475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&lt;Enter notes and</a:t>
          </a:r>
          <a:r>
            <a:rPr lang="en-US" sz="1100" baseline="0">
              <a:solidFill>
                <a:schemeClr val="dk1"/>
              </a:solidFill>
              <a:effectLst/>
              <a:latin typeface="+mn-lt"/>
              <a:ea typeface="+mn-ea"/>
              <a:cs typeface="+mn-cs"/>
            </a:rPr>
            <a:t> assumptions&gt;</a:t>
          </a:r>
          <a:endParaRPr lang="en-US" sz="1000">
            <a:effectLst/>
          </a:endParaRPr>
        </a:p>
        <a:p>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105831</xdr:colOff>
      <xdr:row>30</xdr:row>
      <xdr:rowOff>52917</xdr:rowOff>
    </xdr:from>
    <xdr:to>
      <xdr:col>6</xdr:col>
      <xdr:colOff>772582</xdr:colOff>
      <xdr:row>51</xdr:row>
      <xdr:rowOff>47625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5831" y="5117042"/>
          <a:ext cx="5921376" cy="3328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30</xdr:row>
      <xdr:rowOff>95251</xdr:rowOff>
    </xdr:from>
    <xdr:to>
      <xdr:col>11</xdr:col>
      <xdr:colOff>492125</xdr:colOff>
      <xdr:row>52</xdr:row>
      <xdr:rowOff>145677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42875" y="5104280"/>
          <a:ext cx="6736603" cy="35018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&lt;Enter notes and</a:t>
          </a:r>
          <a:r>
            <a:rPr lang="en-US" sz="1000" baseline="0"/>
            <a:t> assumptions&gt;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91109</xdr:colOff>
      <xdr:row>26</xdr:row>
      <xdr:rowOff>41413</xdr:rowOff>
    </xdr:from>
    <xdr:to>
      <xdr:col>2</xdr:col>
      <xdr:colOff>463826</xdr:colOff>
      <xdr:row>47</xdr:row>
      <xdr:rowOff>82826</xdr:rowOff>
    </xdr:to>
    <xdr:sp macro="" textlink="">
      <xdr:nvSpPr>
        <xdr:cNvPr id="3" name="TextBox 2">
          <a:extLst>
            <a:ext uri="{FF2B5EF4-FFF2-40B4-BE49-F238E27FC236}">
              <a16:creationId xmlns:a16="http://schemas.microsoft.com/office/drawing/2014/main" id="{B426B0BE-C156-4273-BC1D-63D718FA5619}"/>
            </a:ext>
          </a:extLst>
        </xdr:cNvPr>
        <xdr:cNvSpPr txBox="1"/>
      </xdr:nvSpPr>
      <xdr:spPr>
        <a:xfrm>
          <a:off x="91109" y="4456043"/>
          <a:ext cx="6394174" cy="352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&lt;Enter notes and</a:t>
          </a:r>
          <a:r>
            <a:rPr lang="en-US" sz="1100" baseline="0">
              <a:solidFill>
                <a:schemeClr val="dk1"/>
              </a:solidFill>
              <a:effectLst/>
              <a:latin typeface="+mn-lt"/>
              <a:ea typeface="+mn-ea"/>
              <a:cs typeface="+mn-cs"/>
            </a:rPr>
            <a:t> assumptions&gt;</a:t>
          </a:r>
          <a:endParaRPr lang="en-US"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18"/>
  <sheetViews>
    <sheetView topLeftCell="A10" zoomScale="115" zoomScaleNormal="115" zoomScaleSheetLayoutView="115" workbookViewId="0">
      <selection activeCell="F14" sqref="F14"/>
    </sheetView>
  </sheetViews>
  <sheetFormatPr defaultColWidth="9.28515625" defaultRowHeight="12.75" x14ac:dyDescent="0.25"/>
  <cols>
    <col min="1" max="1" width="16.28515625" style="3" customWidth="1"/>
    <col min="2" max="2" width="121.7109375" style="3" customWidth="1"/>
    <col min="3" max="16384" width="9.28515625" style="3"/>
  </cols>
  <sheetData>
    <row r="1" spans="1:9" s="21" customFormat="1" ht="15.75" x14ac:dyDescent="0.25">
      <c r="A1" s="145" t="s">
        <v>19</v>
      </c>
      <c r="B1" s="145"/>
      <c r="D1" s="4"/>
    </row>
    <row r="2" spans="1:9" x14ac:dyDescent="0.25">
      <c r="A2" s="146" t="s">
        <v>112</v>
      </c>
      <c r="B2" s="146"/>
      <c r="I2" s="4"/>
    </row>
    <row r="3" spans="1:9" x14ac:dyDescent="0.25">
      <c r="A3" s="148" t="s">
        <v>22</v>
      </c>
      <c r="B3" s="148"/>
    </row>
    <row r="4" spans="1:9" s="4" customFormat="1" ht="56.45" customHeight="1" x14ac:dyDescent="0.25">
      <c r="A4" s="149" t="s">
        <v>75</v>
      </c>
      <c r="B4" s="144"/>
      <c r="D4" s="127"/>
    </row>
    <row r="5" spans="1:9" s="4" customFormat="1" ht="84.75" customHeight="1" x14ac:dyDescent="0.25">
      <c r="A5" s="147" t="s">
        <v>78</v>
      </c>
      <c r="B5" s="147"/>
    </row>
    <row r="6" spans="1:9" s="4" customFormat="1" ht="6" customHeight="1" x14ac:dyDescent="0.25">
      <c r="A6" s="46" t="s">
        <v>0</v>
      </c>
      <c r="B6" s="47"/>
    </row>
    <row r="7" spans="1:9" s="4" customFormat="1" x14ac:dyDescent="0.25">
      <c r="A7" s="144" t="s">
        <v>20</v>
      </c>
      <c r="B7" s="144"/>
    </row>
    <row r="8" spans="1:9" ht="7.5" customHeight="1" x14ac:dyDescent="0.25">
      <c r="A8" s="48"/>
      <c r="B8" s="48"/>
    </row>
    <row r="9" spans="1:9" ht="150" customHeight="1" x14ac:dyDescent="0.25">
      <c r="A9" s="76" t="s">
        <v>21</v>
      </c>
      <c r="B9" s="49" t="s">
        <v>107</v>
      </c>
      <c r="D9" s="126"/>
    </row>
    <row r="10" spans="1:9" ht="68.25" customHeight="1" x14ac:dyDescent="0.25">
      <c r="A10" s="76" t="s">
        <v>37</v>
      </c>
      <c r="B10" s="50" t="s">
        <v>108</v>
      </c>
      <c r="D10" s="126"/>
    </row>
    <row r="11" spans="1:9" ht="43.5" customHeight="1" x14ac:dyDescent="0.25">
      <c r="A11" s="78" t="s">
        <v>48</v>
      </c>
      <c r="B11" s="47" t="s">
        <v>109</v>
      </c>
      <c r="D11" s="126"/>
    </row>
    <row r="12" spans="1:9" ht="92.25" customHeight="1" x14ac:dyDescent="0.25">
      <c r="A12" s="78" t="s">
        <v>23</v>
      </c>
      <c r="B12" s="49" t="s">
        <v>110</v>
      </c>
      <c r="D12" s="126"/>
    </row>
    <row r="13" spans="1:9" ht="38.25" x14ac:dyDescent="0.25">
      <c r="A13" s="78" t="s">
        <v>89</v>
      </c>
      <c r="B13" s="49" t="s">
        <v>111</v>
      </c>
    </row>
    <row r="14" spans="1:9" ht="48" customHeight="1" x14ac:dyDescent="0.25">
      <c r="A14" s="76" t="s">
        <v>38</v>
      </c>
      <c r="B14" s="49" t="s">
        <v>76</v>
      </c>
    </row>
    <row r="15" spans="1:9" ht="22.5" customHeight="1" x14ac:dyDescent="0.25">
      <c r="A15" s="76" t="s">
        <v>32</v>
      </c>
      <c r="B15" s="49" t="s">
        <v>44</v>
      </c>
    </row>
    <row r="16" spans="1:9" ht="20.25" customHeight="1" x14ac:dyDescent="0.25">
      <c r="A16" s="76" t="s">
        <v>41</v>
      </c>
      <c r="B16" s="49" t="s">
        <v>45</v>
      </c>
    </row>
    <row r="17" spans="1:2" ht="32.25" customHeight="1" x14ac:dyDescent="0.25">
      <c r="A17" s="76" t="s">
        <v>39</v>
      </c>
      <c r="B17" s="49" t="s">
        <v>46</v>
      </c>
    </row>
    <row r="18" spans="1:2" x14ac:dyDescent="0.25">
      <c r="A18" s="75"/>
    </row>
  </sheetData>
  <sheetProtection selectLockedCells="1" selectUnlockedCells="1"/>
  <mergeCells count="6">
    <mergeCell ref="A7:B7"/>
    <mergeCell ref="A1:B1"/>
    <mergeCell ref="A2:B2"/>
    <mergeCell ref="A5:B5"/>
    <mergeCell ref="A3:B3"/>
    <mergeCell ref="A4:B4"/>
  </mergeCells>
  <hyperlinks>
    <hyperlink ref="A9" location="Summary!A1" display="Summary" xr:uid="{00000000-0004-0000-0000-000000000000}"/>
    <hyperlink ref="A10" location="Licenses!A1" display="Licenses " xr:uid="{00000000-0004-0000-0000-000001000000}"/>
    <hyperlink ref="A12" location="Services!A1" display="Services" xr:uid="{00000000-0004-0000-0000-000002000000}"/>
    <hyperlink ref="A15" location="'Optional Products'!A1" display="Optional Products" xr:uid="{00000000-0004-0000-0000-000003000000}"/>
    <hyperlink ref="A14" location="Travel!A1" display="Travel" xr:uid="{00000000-0004-0000-0000-000004000000}"/>
    <hyperlink ref="A17" location="'Professional Services'!A1" display="Professional Services" xr:uid="{00000000-0004-0000-0000-000005000000}"/>
    <hyperlink ref="A16" location="'Optional Services'!A1" display="Optional Services" xr:uid="{00000000-0004-0000-0000-000006000000}"/>
    <hyperlink ref="A11" location="'SaaS-Hosting'!A1" display="SaaS-Hosting" xr:uid="{00000000-0004-0000-0000-000007000000}"/>
    <hyperlink ref="A13" location="'Conversion Detail'!Print_Titles" display="Conversion Detail" xr:uid="{6657F59A-F3AD-4E04-8137-3E25BE273F9B}"/>
  </hyperlinks>
  <printOptions horizontalCentered="1"/>
  <pageMargins left="0.25" right="0.25" top="0.75" bottom="0.75" header="0.3" footer="0.3"/>
  <pageSetup scale="93" orientation="landscape" horizontalDpi="300" verticalDpi="300" r:id="rId1"/>
  <headerFooter>
    <oddFooter>&amp;CPage &amp;P&amp;RLACERA
RFP Price Sheets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52"/>
  <sheetViews>
    <sheetView zoomScale="120" zoomScaleNormal="120" zoomScalePageLayoutView="90" workbookViewId="0">
      <pane ySplit="4" topLeftCell="A41" activePane="bottomLeft" state="frozen"/>
      <selection activeCell="F14" sqref="F14"/>
      <selection pane="bottomLeft" activeCell="F14" sqref="F14"/>
    </sheetView>
  </sheetViews>
  <sheetFormatPr defaultColWidth="9.28515625" defaultRowHeight="12.75" x14ac:dyDescent="0.25"/>
  <cols>
    <col min="1" max="1" width="26.28515625" style="9" customWidth="1"/>
    <col min="2" max="2" width="19.7109375" style="9" customWidth="1"/>
    <col min="3" max="3" width="25.28515625" style="9" customWidth="1"/>
    <col min="4" max="4" width="11.7109375" style="11" customWidth="1"/>
    <col min="5" max="5" width="11.5703125" style="9" customWidth="1"/>
    <col min="6" max="6" width="12.7109375" style="9" customWidth="1"/>
    <col min="7" max="7" width="9.7109375" style="9" customWidth="1"/>
    <col min="8" max="16384" width="9.28515625" style="9"/>
  </cols>
  <sheetData>
    <row r="1" spans="1:7" s="1" customFormat="1" ht="15.75" x14ac:dyDescent="0.25">
      <c r="A1" s="24" t="str">
        <f>CONCATENATE(Summary!$B$3,"  ", Summary!$C$3)</f>
        <v>Proposer Name:  Sample Vendor</v>
      </c>
      <c r="B1" s="25"/>
      <c r="C1" s="25"/>
      <c r="D1" s="26"/>
      <c r="E1" s="24"/>
      <c r="F1" s="30"/>
      <c r="G1" s="27" t="str">
        <f>CONCATENATE(Summary!$B$4,"   ",Summary!$C$4)</f>
        <v>Solution Name:   Sample Software</v>
      </c>
    </row>
    <row r="2" spans="1:7" ht="13.5" thickBot="1" x14ac:dyDescent="0.3">
      <c r="A2" s="28"/>
      <c r="B2" s="28"/>
      <c r="C2" s="28"/>
      <c r="D2" s="29"/>
      <c r="E2" s="30"/>
      <c r="F2" s="30"/>
      <c r="G2" s="30"/>
    </row>
    <row r="3" spans="1:7" ht="15.75" customHeight="1" x14ac:dyDescent="0.25">
      <c r="A3" s="162" t="s">
        <v>36</v>
      </c>
      <c r="B3" s="163"/>
      <c r="C3" s="163"/>
      <c r="D3" s="163"/>
      <c r="E3" s="163"/>
      <c r="F3" s="163"/>
      <c r="G3" s="164"/>
    </row>
    <row r="4" spans="1:7" ht="15" x14ac:dyDescent="0.25">
      <c r="A4" s="84" t="s">
        <v>24</v>
      </c>
      <c r="B4" s="20" t="s">
        <v>31</v>
      </c>
      <c r="C4" s="105" t="s">
        <v>72</v>
      </c>
      <c r="D4" s="20" t="s">
        <v>25</v>
      </c>
      <c r="E4" s="20" t="s">
        <v>60</v>
      </c>
      <c r="F4" s="20" t="s">
        <v>13</v>
      </c>
      <c r="G4" s="83" t="s">
        <v>50</v>
      </c>
    </row>
    <row r="5" spans="1:7" x14ac:dyDescent="0.25">
      <c r="A5" s="91"/>
      <c r="B5" s="38"/>
      <c r="C5" s="38"/>
      <c r="D5" s="39"/>
      <c r="E5" s="8"/>
      <c r="F5" s="90">
        <f>IF(D5="Flat",E5,D5*E5)</f>
        <v>0</v>
      </c>
      <c r="G5" s="86">
        <v>1</v>
      </c>
    </row>
    <row r="6" spans="1:7" x14ac:dyDescent="0.25">
      <c r="A6" s="91"/>
      <c r="B6" s="38"/>
      <c r="C6" s="38"/>
      <c r="D6" s="39"/>
      <c r="E6" s="8"/>
      <c r="F6" s="90">
        <f t="shared" ref="F6:F24" si="0">IF(D6="Flat",E6,D6*E6)</f>
        <v>0</v>
      </c>
      <c r="G6" s="86">
        <v>2</v>
      </c>
    </row>
    <row r="7" spans="1:7" x14ac:dyDescent="0.25">
      <c r="A7" s="91"/>
      <c r="B7" s="38"/>
      <c r="C7" s="38"/>
      <c r="D7" s="39"/>
      <c r="E7" s="8"/>
      <c r="F7" s="90">
        <f t="shared" si="0"/>
        <v>0</v>
      </c>
      <c r="G7" s="86">
        <v>3</v>
      </c>
    </row>
    <row r="8" spans="1:7" x14ac:dyDescent="0.25">
      <c r="A8" s="91"/>
      <c r="B8" s="38"/>
      <c r="C8" s="38"/>
      <c r="D8" s="39"/>
      <c r="E8" s="8"/>
      <c r="F8" s="90">
        <f t="shared" si="0"/>
        <v>0</v>
      </c>
      <c r="G8" s="86">
        <v>4</v>
      </c>
    </row>
    <row r="9" spans="1:7" x14ac:dyDescent="0.25">
      <c r="A9" s="91"/>
      <c r="B9" s="38"/>
      <c r="C9" s="38"/>
      <c r="D9" s="39"/>
      <c r="E9" s="8"/>
      <c r="F9" s="90">
        <f t="shared" si="0"/>
        <v>0</v>
      </c>
      <c r="G9" s="86">
        <v>5</v>
      </c>
    </row>
    <row r="10" spans="1:7" x14ac:dyDescent="0.25">
      <c r="A10" s="91"/>
      <c r="B10" s="38"/>
      <c r="C10" s="38"/>
      <c r="D10" s="39"/>
      <c r="E10" s="8"/>
      <c r="F10" s="90">
        <f t="shared" si="0"/>
        <v>0</v>
      </c>
      <c r="G10" s="86">
        <v>6</v>
      </c>
    </row>
    <row r="11" spans="1:7" x14ac:dyDescent="0.25">
      <c r="A11" s="91"/>
      <c r="B11" s="38"/>
      <c r="C11" s="38"/>
      <c r="D11" s="39"/>
      <c r="E11" s="8"/>
      <c r="F11" s="90">
        <f t="shared" si="0"/>
        <v>0</v>
      </c>
      <c r="G11" s="86">
        <v>7</v>
      </c>
    </row>
    <row r="12" spans="1:7" x14ac:dyDescent="0.25">
      <c r="A12" s="91"/>
      <c r="B12" s="38"/>
      <c r="C12" s="38"/>
      <c r="D12" s="39"/>
      <c r="E12" s="8"/>
      <c r="F12" s="90">
        <f t="shared" si="0"/>
        <v>0</v>
      </c>
      <c r="G12" s="86">
        <v>8</v>
      </c>
    </row>
    <row r="13" spans="1:7" x14ac:dyDescent="0.25">
      <c r="A13" s="91"/>
      <c r="B13" s="38"/>
      <c r="C13" s="38"/>
      <c r="D13" s="39"/>
      <c r="E13" s="8"/>
      <c r="F13" s="90">
        <f t="shared" si="0"/>
        <v>0</v>
      </c>
      <c r="G13" s="86">
        <v>9</v>
      </c>
    </row>
    <row r="14" spans="1:7" x14ac:dyDescent="0.25">
      <c r="A14" s="91"/>
      <c r="B14" s="38"/>
      <c r="C14" s="38"/>
      <c r="D14" s="39"/>
      <c r="E14" s="8"/>
      <c r="F14" s="90">
        <f t="shared" si="0"/>
        <v>0</v>
      </c>
      <c r="G14" s="86">
        <v>10</v>
      </c>
    </row>
    <row r="15" spans="1:7" x14ac:dyDescent="0.25">
      <c r="A15" s="91"/>
      <c r="B15" s="38"/>
      <c r="C15" s="38"/>
      <c r="D15" s="39"/>
      <c r="E15" s="8"/>
      <c r="F15" s="90">
        <f t="shared" si="0"/>
        <v>0</v>
      </c>
      <c r="G15" s="86">
        <v>11</v>
      </c>
    </row>
    <row r="16" spans="1:7" x14ac:dyDescent="0.25">
      <c r="A16" s="91"/>
      <c r="B16" s="38"/>
      <c r="C16" s="38"/>
      <c r="D16" s="39"/>
      <c r="E16" s="8"/>
      <c r="F16" s="90">
        <f t="shared" si="0"/>
        <v>0</v>
      </c>
      <c r="G16" s="86">
        <v>12</v>
      </c>
    </row>
    <row r="17" spans="1:7" x14ac:dyDescent="0.25">
      <c r="A17" s="91"/>
      <c r="B17" s="38"/>
      <c r="C17" s="38"/>
      <c r="D17" s="39"/>
      <c r="E17" s="8"/>
      <c r="F17" s="90">
        <f t="shared" si="0"/>
        <v>0</v>
      </c>
      <c r="G17" s="86">
        <v>13</v>
      </c>
    </row>
    <row r="18" spans="1:7" x14ac:dyDescent="0.25">
      <c r="A18" s="91"/>
      <c r="B18" s="38"/>
      <c r="C18" s="38"/>
      <c r="D18" s="39"/>
      <c r="E18" s="8"/>
      <c r="F18" s="90">
        <f t="shared" si="0"/>
        <v>0</v>
      </c>
      <c r="G18" s="86">
        <v>14</v>
      </c>
    </row>
    <row r="19" spans="1:7" x14ac:dyDescent="0.25">
      <c r="A19" s="91"/>
      <c r="B19" s="38"/>
      <c r="C19" s="38"/>
      <c r="D19" s="39"/>
      <c r="E19" s="8"/>
      <c r="F19" s="90">
        <f t="shared" si="0"/>
        <v>0</v>
      </c>
      <c r="G19" s="86">
        <v>15</v>
      </c>
    </row>
    <row r="20" spans="1:7" x14ac:dyDescent="0.25">
      <c r="A20" s="91"/>
      <c r="B20" s="38"/>
      <c r="C20" s="38"/>
      <c r="D20" s="39"/>
      <c r="E20" s="8"/>
      <c r="F20" s="90">
        <f t="shared" si="0"/>
        <v>0</v>
      </c>
      <c r="G20" s="86">
        <v>16</v>
      </c>
    </row>
    <row r="21" spans="1:7" x14ac:dyDescent="0.25">
      <c r="A21" s="91"/>
      <c r="B21" s="38"/>
      <c r="C21" s="38"/>
      <c r="D21" s="39"/>
      <c r="E21" s="8"/>
      <c r="F21" s="90">
        <f t="shared" si="0"/>
        <v>0</v>
      </c>
      <c r="G21" s="86">
        <v>17</v>
      </c>
    </row>
    <row r="22" spans="1:7" x14ac:dyDescent="0.25">
      <c r="A22" s="91"/>
      <c r="B22" s="38"/>
      <c r="C22" s="38"/>
      <c r="D22" s="39"/>
      <c r="E22" s="8"/>
      <c r="F22" s="90">
        <f t="shared" si="0"/>
        <v>0</v>
      </c>
      <c r="G22" s="86">
        <v>18</v>
      </c>
    </row>
    <row r="23" spans="1:7" x14ac:dyDescent="0.25">
      <c r="A23" s="91"/>
      <c r="B23" s="38"/>
      <c r="C23" s="38"/>
      <c r="D23" s="39"/>
      <c r="E23" s="8"/>
      <c r="F23" s="90">
        <f t="shared" si="0"/>
        <v>0</v>
      </c>
      <c r="G23" s="86">
        <v>19</v>
      </c>
    </row>
    <row r="24" spans="1:7" x14ac:dyDescent="0.25">
      <c r="A24" s="91"/>
      <c r="B24" s="38"/>
      <c r="C24" s="38"/>
      <c r="D24" s="39"/>
      <c r="E24" s="8"/>
      <c r="F24" s="90">
        <f t="shared" si="0"/>
        <v>0</v>
      </c>
      <c r="G24" s="86">
        <v>20</v>
      </c>
    </row>
    <row r="25" spans="1:7" s="2" customFormat="1" ht="12.75" customHeight="1" thickBot="1" x14ac:dyDescent="0.3">
      <c r="A25" s="156" t="str">
        <f>CONCATENATE("Total ",A3)</f>
        <v>Total Optional Services Costs</v>
      </c>
      <c r="B25" s="157"/>
      <c r="C25" s="157"/>
      <c r="D25" s="121">
        <f t="shared" ref="D25" si="1">SUM(D5:D24)</f>
        <v>0</v>
      </c>
      <c r="E25" s="92"/>
      <c r="F25" s="92">
        <f>SUM(F5:F24)</f>
        <v>0</v>
      </c>
      <c r="G25" s="88"/>
    </row>
    <row r="26" spans="1:7" s="2" customFormat="1" x14ac:dyDescent="0.25">
      <c r="A26" s="34"/>
      <c r="B26" s="34"/>
      <c r="C26" s="34"/>
      <c r="D26" s="34"/>
      <c r="E26" s="54" t="s">
        <v>42</v>
      </c>
      <c r="F26" s="29" t="str">
        <f>IF(F25=Summary!J13,"OK","ERROR")</f>
        <v>OK</v>
      </c>
      <c r="G26" s="30"/>
    </row>
    <row r="27" spans="1:7" x14ac:dyDescent="0.25">
      <c r="A27" s="30" t="s">
        <v>55</v>
      </c>
      <c r="B27" s="30"/>
      <c r="C27" s="30"/>
      <c r="D27" s="29"/>
      <c r="E27" s="30"/>
      <c r="F27" s="30"/>
      <c r="G27" s="30"/>
    </row>
    <row r="28" spans="1:7" x14ac:dyDescent="0.25">
      <c r="A28" s="28" t="s">
        <v>54</v>
      </c>
      <c r="B28" s="30"/>
      <c r="C28" s="30"/>
      <c r="D28" s="29"/>
      <c r="E28" s="30"/>
      <c r="F28" s="30"/>
      <c r="G28" s="30"/>
    </row>
    <row r="29" spans="1:7" x14ac:dyDescent="0.25">
      <c r="A29" s="30" t="s">
        <v>53</v>
      </c>
      <c r="B29" s="30"/>
      <c r="C29" s="30"/>
      <c r="D29" s="29"/>
      <c r="E29" s="30"/>
      <c r="F29" s="30"/>
      <c r="G29" s="30"/>
    </row>
    <row r="30" spans="1:7" x14ac:dyDescent="0.25">
      <c r="A30" s="30"/>
      <c r="B30" s="30"/>
      <c r="C30" s="30"/>
      <c r="D30" s="29"/>
      <c r="E30" s="30"/>
      <c r="F30" s="30"/>
      <c r="G30" s="30"/>
    </row>
    <row r="31" spans="1:7" s="2" customFormat="1" x14ac:dyDescent="0.25">
      <c r="A31" s="34"/>
      <c r="B31" s="34"/>
      <c r="C31" s="34"/>
      <c r="D31" s="34"/>
      <c r="E31" s="34"/>
      <c r="F31" s="35"/>
      <c r="G31" s="30"/>
    </row>
    <row r="32" spans="1:7" s="2" customFormat="1" x14ac:dyDescent="0.25">
      <c r="A32" s="34"/>
      <c r="B32" s="34"/>
      <c r="C32" s="34"/>
      <c r="D32" s="34"/>
      <c r="E32" s="34"/>
      <c r="F32" s="35"/>
      <c r="G32" s="30"/>
    </row>
    <row r="33" spans="1:7" s="2" customFormat="1" x14ac:dyDescent="0.25">
      <c r="A33" s="34"/>
      <c r="B33" s="34"/>
      <c r="C33" s="34"/>
      <c r="D33" s="34"/>
      <c r="E33" s="34"/>
      <c r="F33" s="35"/>
      <c r="G33" s="30"/>
    </row>
    <row r="34" spans="1:7" s="2" customFormat="1" x14ac:dyDescent="0.25">
      <c r="A34" s="34"/>
      <c r="B34" s="34"/>
      <c r="C34" s="34"/>
      <c r="D34" s="34"/>
      <c r="E34" s="34"/>
      <c r="F34" s="35"/>
      <c r="G34" s="30"/>
    </row>
    <row r="35" spans="1:7" s="2" customFormat="1" x14ac:dyDescent="0.25">
      <c r="A35" s="34"/>
      <c r="B35" s="34"/>
      <c r="C35" s="34"/>
      <c r="D35" s="34"/>
      <c r="E35" s="34"/>
      <c r="F35" s="35"/>
      <c r="G35" s="30"/>
    </row>
    <row r="36" spans="1:7" s="2" customFormat="1" x14ac:dyDescent="0.25">
      <c r="A36" s="34"/>
      <c r="B36" s="34"/>
      <c r="C36" s="34"/>
      <c r="D36" s="34"/>
      <c r="E36" s="34"/>
      <c r="F36" s="35"/>
      <c r="G36" s="30"/>
    </row>
    <row r="37" spans="1:7" x14ac:dyDescent="0.25">
      <c r="A37" s="30"/>
      <c r="B37" s="30"/>
      <c r="C37" s="30"/>
      <c r="D37" s="29"/>
      <c r="E37" s="30"/>
      <c r="F37" s="30"/>
      <c r="G37" s="30"/>
    </row>
    <row r="38" spans="1:7" x14ac:dyDescent="0.25">
      <c r="A38" s="30"/>
      <c r="B38" s="30"/>
      <c r="C38" s="30"/>
      <c r="D38" s="29"/>
      <c r="E38" s="30"/>
      <c r="F38" s="30"/>
      <c r="G38" s="30"/>
    </row>
    <row r="39" spans="1:7" x14ac:dyDescent="0.25">
      <c r="A39" s="30"/>
      <c r="B39" s="30"/>
      <c r="C39" s="30"/>
      <c r="D39" s="29"/>
      <c r="E39" s="30"/>
      <c r="F39" s="30"/>
      <c r="G39" s="30"/>
    </row>
    <row r="40" spans="1:7" x14ac:dyDescent="0.25">
      <c r="A40" s="30"/>
      <c r="B40" s="30"/>
      <c r="C40" s="30"/>
      <c r="D40" s="29"/>
      <c r="E40" s="30"/>
      <c r="F40" s="30"/>
      <c r="G40" s="30"/>
    </row>
    <row r="41" spans="1:7" x14ac:dyDescent="0.25">
      <c r="A41" s="30"/>
      <c r="B41" s="30"/>
      <c r="C41" s="30"/>
      <c r="D41" s="29"/>
      <c r="E41" s="30"/>
      <c r="F41" s="30"/>
      <c r="G41" s="30"/>
    </row>
    <row r="42" spans="1:7" x14ac:dyDescent="0.25">
      <c r="A42" s="30"/>
      <c r="B42" s="30"/>
      <c r="C42" s="30"/>
      <c r="D42" s="29"/>
      <c r="E42" s="30"/>
      <c r="F42" s="30"/>
      <c r="G42" s="30"/>
    </row>
    <row r="43" spans="1:7" x14ac:dyDescent="0.25">
      <c r="A43" s="30"/>
      <c r="B43" s="30"/>
      <c r="C43" s="30"/>
      <c r="D43" s="29"/>
      <c r="E43" s="30"/>
      <c r="F43" s="30"/>
      <c r="G43" s="30"/>
    </row>
    <row r="44" spans="1:7" x14ac:dyDescent="0.25">
      <c r="A44" s="30"/>
      <c r="B44" s="30"/>
      <c r="C44" s="30"/>
      <c r="D44" s="29"/>
      <c r="E44" s="30"/>
      <c r="F44" s="30"/>
      <c r="G44" s="30"/>
    </row>
    <row r="45" spans="1:7" x14ac:dyDescent="0.25">
      <c r="A45" s="30"/>
      <c r="B45" s="30"/>
      <c r="C45" s="30"/>
      <c r="D45" s="29"/>
      <c r="E45" s="30"/>
      <c r="F45" s="30"/>
      <c r="G45" s="30"/>
    </row>
    <row r="46" spans="1:7" x14ac:dyDescent="0.25">
      <c r="A46" s="30"/>
      <c r="B46" s="30"/>
      <c r="C46" s="30"/>
      <c r="D46" s="29"/>
      <c r="E46" s="30"/>
      <c r="F46" s="30"/>
      <c r="G46" s="30"/>
    </row>
    <row r="47" spans="1:7" x14ac:dyDescent="0.25">
      <c r="A47" s="30"/>
      <c r="B47" s="30"/>
      <c r="C47" s="30"/>
      <c r="D47" s="29"/>
      <c r="E47" s="30"/>
      <c r="F47" s="30"/>
      <c r="G47" s="30"/>
    </row>
    <row r="48" spans="1:7" x14ac:dyDescent="0.25">
      <c r="A48" s="30"/>
      <c r="B48" s="30"/>
      <c r="C48" s="30"/>
      <c r="D48" s="29"/>
      <c r="E48" s="30"/>
      <c r="F48" s="30"/>
      <c r="G48" s="30"/>
    </row>
    <row r="49" spans="1:7" x14ac:dyDescent="0.25">
      <c r="A49" s="30"/>
      <c r="B49" s="30"/>
      <c r="C49" s="30"/>
      <c r="D49" s="29"/>
      <c r="E49" s="30"/>
      <c r="F49" s="30"/>
      <c r="G49" s="30"/>
    </row>
    <row r="50" spans="1:7" x14ac:dyDescent="0.25">
      <c r="A50" s="30"/>
      <c r="B50" s="30"/>
      <c r="C50" s="30"/>
      <c r="D50" s="29"/>
      <c r="E50" s="30"/>
      <c r="F50" s="30"/>
      <c r="G50" s="30"/>
    </row>
    <row r="51" spans="1:7" x14ac:dyDescent="0.25">
      <c r="A51" s="30"/>
      <c r="B51" s="30"/>
      <c r="C51" s="30"/>
      <c r="D51" s="29"/>
      <c r="E51" s="30"/>
      <c r="F51" s="30"/>
      <c r="G51" s="30"/>
    </row>
    <row r="52" spans="1:7" x14ac:dyDescent="0.25">
      <c r="A52" s="30"/>
      <c r="B52" s="30"/>
      <c r="C52" s="30"/>
      <c r="D52" s="29"/>
      <c r="E52" s="30"/>
      <c r="F52" s="30"/>
      <c r="G52" s="30"/>
    </row>
  </sheetData>
  <sheetProtection insertRows="0" deleteRows="0"/>
  <mergeCells count="2">
    <mergeCell ref="A3:G3"/>
    <mergeCell ref="A25:C25"/>
  </mergeCells>
  <conditionalFormatting sqref="F26">
    <cfRule type="cellIs" dxfId="7" priority="1" operator="equal">
      <formula>"""ERROR"""</formula>
    </cfRule>
    <cfRule type="cellIs" dxfId="6" priority="3" operator="equal">
      <formula>"ERROR"</formula>
    </cfRule>
  </conditionalFormatting>
  <conditionalFormatting sqref="G26:G52">
    <cfRule type="cellIs" dxfId="5" priority="2"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FF4D89F-03E1-4CCD-87FA-AFC8535F8FF6}">
          <x14:formula1>
            <xm:f>Summary!$B$56:$B$63</xm:f>
          </x14:formula1>
          <xm:sqref>B5:B24</xm:sqref>
        </x14:dataValidation>
        <x14:dataValidation type="list" allowBlank="1" showInputMessage="1" showErrorMessage="1" xr:uid="{F39C1723-15B9-48AF-BCE8-5692258981B5}">
          <x14:formula1>
            <xm:f>Summary!$D$56:$D$75</xm:f>
          </x14:formula1>
          <xm:sqref>C5:C24</xm:sqref>
        </x14:dataValidation>
        <x14:dataValidation type="list" allowBlank="1" showInputMessage="1" showErrorMessage="1" xr:uid="{00000000-0002-0000-0700-000000000000}">
          <x14:formula1>
            <xm:f>Summary!$F$56:$F$64</xm:f>
          </x14:formula1>
          <xm:sqref>A5:A24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54"/>
  <sheetViews>
    <sheetView tabSelected="1" zoomScale="120" zoomScaleNormal="120" zoomScaleSheetLayoutView="100" zoomScalePageLayoutView="80" workbookViewId="0">
      <pane ySplit="4" topLeftCell="A5" activePane="bottomLeft" state="frozen"/>
      <selection activeCell="F14" sqref="F14"/>
      <selection pane="bottomLeft" activeCell="F14" sqref="F14"/>
    </sheetView>
  </sheetViews>
  <sheetFormatPr defaultColWidth="9.28515625" defaultRowHeight="12.75" x14ac:dyDescent="0.25"/>
  <cols>
    <col min="1" max="1" width="15.7109375" style="9" customWidth="1"/>
    <col min="2" max="2" width="20.5703125" style="9" customWidth="1"/>
    <col min="3" max="3" width="7.7109375" style="11" customWidth="1"/>
    <col min="4" max="4" width="7.7109375" style="9" bestFit="1" customWidth="1"/>
    <col min="5" max="5" width="9.7109375" style="9" customWidth="1"/>
    <col min="6" max="10" width="8.7109375" style="9" customWidth="1"/>
    <col min="11" max="11" width="11.28515625" style="9" customWidth="1"/>
    <col min="12" max="12" width="8.7109375" style="9" customWidth="1"/>
    <col min="13" max="16384" width="9.28515625" style="9"/>
  </cols>
  <sheetData>
    <row r="1" spans="1:12" s="1" customFormat="1" ht="15.75" x14ac:dyDescent="0.25">
      <c r="A1" s="24" t="str">
        <f>CONCATENATE(Summary!$B$3,"  ", Summary!$C$3)</f>
        <v>Proposer Name:  Sample Vendor</v>
      </c>
      <c r="B1" s="24"/>
      <c r="C1" s="26"/>
      <c r="D1" s="24"/>
      <c r="E1" s="24"/>
      <c r="F1" s="24"/>
      <c r="G1" s="24"/>
      <c r="H1" s="24"/>
      <c r="I1" s="24"/>
      <c r="J1" s="24"/>
      <c r="K1" s="30"/>
      <c r="L1" s="27" t="str">
        <f>CONCATENATE(Summary!$B$4,"   ",Summary!$C$4)</f>
        <v>Solution Name:   Sample Software</v>
      </c>
    </row>
    <row r="2" spans="1:12" ht="13.5" thickBot="1" x14ac:dyDescent="0.3">
      <c r="A2" s="28"/>
      <c r="B2" s="28"/>
      <c r="C2" s="29"/>
      <c r="D2" s="30"/>
      <c r="E2" s="30"/>
      <c r="F2" s="30"/>
      <c r="G2" s="30"/>
      <c r="H2" s="30"/>
      <c r="I2" s="30"/>
      <c r="J2" s="30"/>
      <c r="K2" s="30"/>
      <c r="L2" s="30"/>
    </row>
    <row r="3" spans="1:12" ht="15.75" customHeight="1" x14ac:dyDescent="0.25">
      <c r="A3" s="152" t="s">
        <v>32</v>
      </c>
      <c r="B3" s="153"/>
      <c r="C3" s="154"/>
      <c r="D3" s="154"/>
      <c r="E3" s="154"/>
      <c r="F3" s="154"/>
      <c r="G3" s="154"/>
      <c r="H3" s="154"/>
      <c r="I3" s="154"/>
      <c r="J3" s="154"/>
      <c r="K3" s="154"/>
      <c r="L3" s="155"/>
    </row>
    <row r="4" spans="1:12" ht="27.75" x14ac:dyDescent="0.25">
      <c r="A4" s="84" t="s">
        <v>31</v>
      </c>
      <c r="B4" s="105" t="s">
        <v>72</v>
      </c>
      <c r="C4" s="20" t="s">
        <v>1</v>
      </c>
      <c r="D4" s="20" t="s">
        <v>49</v>
      </c>
      <c r="E4" s="20" t="s">
        <v>13</v>
      </c>
      <c r="F4" s="20" t="s">
        <v>2</v>
      </c>
      <c r="G4" s="20" t="s">
        <v>3</v>
      </c>
      <c r="H4" s="20" t="s">
        <v>4</v>
      </c>
      <c r="I4" s="20" t="s">
        <v>5</v>
      </c>
      <c r="J4" s="20" t="s">
        <v>29</v>
      </c>
      <c r="K4" s="20" t="s">
        <v>18</v>
      </c>
      <c r="L4" s="83" t="s">
        <v>50</v>
      </c>
    </row>
    <row r="5" spans="1:12" x14ac:dyDescent="0.25">
      <c r="A5" s="94"/>
      <c r="B5" s="118"/>
      <c r="C5" s="23"/>
      <c r="D5" s="16"/>
      <c r="E5" s="17">
        <f t="shared" ref="E5:E17" si="0">IF(C5="Unlim",D5,C5*D5)</f>
        <v>0</v>
      </c>
      <c r="F5" s="16"/>
      <c r="G5" s="16"/>
      <c r="H5" s="16"/>
      <c r="I5" s="16"/>
      <c r="J5" s="16"/>
      <c r="K5" s="17">
        <f t="shared" ref="K5:K20" si="1">SUM(E5:J5)</f>
        <v>0</v>
      </c>
      <c r="L5" s="86">
        <v>1</v>
      </c>
    </row>
    <row r="6" spans="1:12" x14ac:dyDescent="0.25">
      <c r="A6" s="94"/>
      <c r="B6" s="118"/>
      <c r="C6" s="23"/>
      <c r="D6" s="16"/>
      <c r="E6" s="17">
        <f t="shared" si="0"/>
        <v>0</v>
      </c>
      <c r="F6" s="16"/>
      <c r="G6" s="16"/>
      <c r="H6" s="16"/>
      <c r="I6" s="16"/>
      <c r="J6" s="16"/>
      <c r="K6" s="17">
        <f t="shared" si="1"/>
        <v>0</v>
      </c>
      <c r="L6" s="86">
        <v>2</v>
      </c>
    </row>
    <row r="7" spans="1:12" x14ac:dyDescent="0.25">
      <c r="A7" s="94"/>
      <c r="B7" s="118"/>
      <c r="C7" s="23"/>
      <c r="D7" s="16"/>
      <c r="E7" s="17">
        <f t="shared" si="0"/>
        <v>0</v>
      </c>
      <c r="F7" s="16"/>
      <c r="G7" s="16"/>
      <c r="H7" s="16"/>
      <c r="I7" s="16"/>
      <c r="J7" s="16"/>
      <c r="K7" s="17">
        <f t="shared" si="1"/>
        <v>0</v>
      </c>
      <c r="L7" s="86">
        <v>3</v>
      </c>
    </row>
    <row r="8" spans="1:12" x14ac:dyDescent="0.25">
      <c r="A8" s="94"/>
      <c r="B8" s="118"/>
      <c r="C8" s="23"/>
      <c r="D8" s="16"/>
      <c r="E8" s="17">
        <f t="shared" si="0"/>
        <v>0</v>
      </c>
      <c r="F8" s="16"/>
      <c r="G8" s="16"/>
      <c r="H8" s="16"/>
      <c r="I8" s="16"/>
      <c r="J8" s="16"/>
      <c r="K8" s="17">
        <f t="shared" si="1"/>
        <v>0</v>
      </c>
      <c r="L8" s="86">
        <v>4</v>
      </c>
    </row>
    <row r="9" spans="1:12" x14ac:dyDescent="0.25">
      <c r="A9" s="94"/>
      <c r="B9" s="118"/>
      <c r="C9" s="23"/>
      <c r="D9" s="16"/>
      <c r="E9" s="17">
        <f t="shared" si="0"/>
        <v>0</v>
      </c>
      <c r="F9" s="16"/>
      <c r="G9" s="16"/>
      <c r="H9" s="16"/>
      <c r="I9" s="16"/>
      <c r="J9" s="16"/>
      <c r="K9" s="17">
        <f t="shared" si="1"/>
        <v>0</v>
      </c>
      <c r="L9" s="86">
        <v>5</v>
      </c>
    </row>
    <row r="10" spans="1:12" x14ac:dyDescent="0.25">
      <c r="A10" s="94"/>
      <c r="B10" s="118"/>
      <c r="C10" s="23"/>
      <c r="D10" s="16"/>
      <c r="E10" s="17">
        <f t="shared" si="0"/>
        <v>0</v>
      </c>
      <c r="F10" s="16"/>
      <c r="G10" s="16"/>
      <c r="H10" s="16"/>
      <c r="I10" s="16"/>
      <c r="J10" s="16"/>
      <c r="K10" s="17">
        <f t="shared" si="1"/>
        <v>0</v>
      </c>
      <c r="L10" s="86">
        <v>6</v>
      </c>
    </row>
    <row r="11" spans="1:12" x14ac:dyDescent="0.25">
      <c r="A11" s="94"/>
      <c r="B11" s="118"/>
      <c r="C11" s="23"/>
      <c r="D11" s="16"/>
      <c r="E11" s="17">
        <f t="shared" si="0"/>
        <v>0</v>
      </c>
      <c r="F11" s="16"/>
      <c r="G11" s="16"/>
      <c r="H11" s="16"/>
      <c r="I11" s="16"/>
      <c r="J11" s="16"/>
      <c r="K11" s="17">
        <f t="shared" si="1"/>
        <v>0</v>
      </c>
      <c r="L11" s="86">
        <v>7</v>
      </c>
    </row>
    <row r="12" spans="1:12" x14ac:dyDescent="0.25">
      <c r="A12" s="94"/>
      <c r="B12" s="118"/>
      <c r="C12" s="23"/>
      <c r="D12" s="16"/>
      <c r="E12" s="17">
        <f t="shared" si="0"/>
        <v>0</v>
      </c>
      <c r="F12" s="16"/>
      <c r="G12" s="16"/>
      <c r="H12" s="16"/>
      <c r="I12" s="16"/>
      <c r="J12" s="16"/>
      <c r="K12" s="17">
        <f t="shared" si="1"/>
        <v>0</v>
      </c>
      <c r="L12" s="86">
        <v>8</v>
      </c>
    </row>
    <row r="13" spans="1:12" x14ac:dyDescent="0.25">
      <c r="A13" s="94"/>
      <c r="B13" s="118"/>
      <c r="C13" s="23"/>
      <c r="D13" s="16"/>
      <c r="E13" s="17">
        <f t="shared" si="0"/>
        <v>0</v>
      </c>
      <c r="F13" s="16"/>
      <c r="G13" s="16"/>
      <c r="H13" s="16"/>
      <c r="I13" s="16"/>
      <c r="J13" s="16"/>
      <c r="K13" s="17">
        <f t="shared" si="1"/>
        <v>0</v>
      </c>
      <c r="L13" s="86">
        <v>9</v>
      </c>
    </row>
    <row r="14" spans="1:12" x14ac:dyDescent="0.25">
      <c r="A14" s="94"/>
      <c r="B14" s="118"/>
      <c r="C14" s="23"/>
      <c r="D14" s="16"/>
      <c r="E14" s="17">
        <f t="shared" si="0"/>
        <v>0</v>
      </c>
      <c r="F14" s="16"/>
      <c r="G14" s="16"/>
      <c r="H14" s="16"/>
      <c r="I14" s="16"/>
      <c r="J14" s="16"/>
      <c r="K14" s="17">
        <f t="shared" si="1"/>
        <v>0</v>
      </c>
      <c r="L14" s="86">
        <v>10</v>
      </c>
    </row>
    <row r="15" spans="1:12" x14ac:dyDescent="0.25">
      <c r="A15" s="94"/>
      <c r="B15" s="118"/>
      <c r="C15" s="23"/>
      <c r="D15" s="16"/>
      <c r="E15" s="17">
        <f t="shared" si="0"/>
        <v>0</v>
      </c>
      <c r="F15" s="16"/>
      <c r="G15" s="16"/>
      <c r="H15" s="16"/>
      <c r="I15" s="16"/>
      <c r="J15" s="16"/>
      <c r="K15" s="17">
        <f t="shared" si="1"/>
        <v>0</v>
      </c>
      <c r="L15" s="86">
        <v>11</v>
      </c>
    </row>
    <row r="16" spans="1:12" x14ac:dyDescent="0.25">
      <c r="A16" s="94"/>
      <c r="B16" s="118"/>
      <c r="C16" s="23"/>
      <c r="D16" s="16"/>
      <c r="E16" s="17">
        <f t="shared" si="0"/>
        <v>0</v>
      </c>
      <c r="F16" s="16"/>
      <c r="G16" s="16"/>
      <c r="H16" s="16"/>
      <c r="I16" s="16"/>
      <c r="J16" s="16"/>
      <c r="K16" s="17">
        <f t="shared" si="1"/>
        <v>0</v>
      </c>
      <c r="L16" s="86">
        <v>12</v>
      </c>
    </row>
    <row r="17" spans="1:12" x14ac:dyDescent="0.25">
      <c r="A17" s="94"/>
      <c r="B17" s="118"/>
      <c r="C17" s="23"/>
      <c r="D17" s="16"/>
      <c r="E17" s="17">
        <f t="shared" si="0"/>
        <v>0</v>
      </c>
      <c r="F17" s="16"/>
      <c r="G17" s="16"/>
      <c r="H17" s="16"/>
      <c r="I17" s="16"/>
      <c r="J17" s="16"/>
      <c r="K17" s="17">
        <f t="shared" si="1"/>
        <v>0</v>
      </c>
      <c r="L17" s="86">
        <v>13</v>
      </c>
    </row>
    <row r="18" spans="1:12" x14ac:dyDescent="0.25">
      <c r="A18" s="94"/>
      <c r="B18" s="118"/>
      <c r="C18" s="23"/>
      <c r="D18" s="16"/>
      <c r="E18" s="17">
        <f>IF(C18="Unlim",D18,C18*D18)</f>
        <v>0</v>
      </c>
      <c r="F18" s="16"/>
      <c r="G18" s="16"/>
      <c r="H18" s="16"/>
      <c r="I18" s="16"/>
      <c r="J18" s="16"/>
      <c r="K18" s="17">
        <f t="shared" si="1"/>
        <v>0</v>
      </c>
      <c r="L18" s="86">
        <v>14</v>
      </c>
    </row>
    <row r="19" spans="1:12" x14ac:dyDescent="0.25">
      <c r="A19" s="94"/>
      <c r="B19" s="118"/>
      <c r="C19" s="23"/>
      <c r="D19" s="16"/>
      <c r="E19" s="17">
        <f t="shared" ref="E19:E24" si="2">IF(C19="Unlim",D19,C19*D19)</f>
        <v>0</v>
      </c>
      <c r="F19" s="16"/>
      <c r="G19" s="16"/>
      <c r="H19" s="16"/>
      <c r="I19" s="16"/>
      <c r="J19" s="16"/>
      <c r="K19" s="17">
        <f t="shared" si="1"/>
        <v>0</v>
      </c>
      <c r="L19" s="86">
        <v>15</v>
      </c>
    </row>
    <row r="20" spans="1:12" x14ac:dyDescent="0.25">
      <c r="A20" s="94"/>
      <c r="B20" s="118"/>
      <c r="C20" s="23"/>
      <c r="D20" s="16"/>
      <c r="E20" s="17">
        <f t="shared" si="2"/>
        <v>0</v>
      </c>
      <c r="F20" s="16"/>
      <c r="G20" s="16"/>
      <c r="H20" s="16"/>
      <c r="I20" s="16"/>
      <c r="J20" s="16"/>
      <c r="K20" s="17">
        <f t="shared" si="1"/>
        <v>0</v>
      </c>
      <c r="L20" s="86">
        <v>16</v>
      </c>
    </row>
    <row r="21" spans="1:12" x14ac:dyDescent="0.25">
      <c r="A21" s="94"/>
      <c r="B21" s="118"/>
      <c r="C21" s="23"/>
      <c r="D21" s="16"/>
      <c r="E21" s="17">
        <f t="shared" si="2"/>
        <v>0</v>
      </c>
      <c r="F21" s="16"/>
      <c r="G21" s="16"/>
      <c r="H21" s="16"/>
      <c r="I21" s="16"/>
      <c r="J21" s="16"/>
      <c r="K21" s="17">
        <f t="shared" ref="K21:K24" si="3">SUM(E21:J21)</f>
        <v>0</v>
      </c>
      <c r="L21" s="86">
        <v>17</v>
      </c>
    </row>
    <row r="22" spans="1:12" x14ac:dyDescent="0.25">
      <c r="A22" s="94"/>
      <c r="B22" s="118"/>
      <c r="C22" s="23"/>
      <c r="D22" s="16"/>
      <c r="E22" s="17">
        <f t="shared" si="2"/>
        <v>0</v>
      </c>
      <c r="F22" s="16"/>
      <c r="G22" s="16"/>
      <c r="H22" s="16"/>
      <c r="I22" s="16"/>
      <c r="J22" s="16"/>
      <c r="K22" s="17">
        <f t="shared" si="3"/>
        <v>0</v>
      </c>
      <c r="L22" s="86">
        <v>18</v>
      </c>
    </row>
    <row r="23" spans="1:12" x14ac:dyDescent="0.25">
      <c r="A23" s="94"/>
      <c r="B23" s="118"/>
      <c r="C23" s="23"/>
      <c r="D23" s="16"/>
      <c r="E23" s="17">
        <f t="shared" si="2"/>
        <v>0</v>
      </c>
      <c r="F23" s="16"/>
      <c r="G23" s="16"/>
      <c r="H23" s="16"/>
      <c r="I23" s="16"/>
      <c r="J23" s="16"/>
      <c r="K23" s="17">
        <f t="shared" si="3"/>
        <v>0</v>
      </c>
      <c r="L23" s="86">
        <v>19</v>
      </c>
    </row>
    <row r="24" spans="1:12" x14ac:dyDescent="0.25">
      <c r="A24" s="94"/>
      <c r="B24" s="118"/>
      <c r="C24" s="23"/>
      <c r="D24" s="16"/>
      <c r="E24" s="17">
        <f t="shared" si="2"/>
        <v>0</v>
      </c>
      <c r="F24" s="16"/>
      <c r="G24" s="16"/>
      <c r="H24" s="16"/>
      <c r="I24" s="16"/>
      <c r="J24" s="16"/>
      <c r="K24" s="17">
        <f t="shared" si="3"/>
        <v>0</v>
      </c>
      <c r="L24" s="86">
        <v>20</v>
      </c>
    </row>
    <row r="25" spans="1:12" s="2" customFormat="1" ht="13.5" customHeight="1" thickBot="1" x14ac:dyDescent="0.3">
      <c r="A25" s="165" t="str">
        <f>CONCATENATE("Total ",A3)</f>
        <v>Total Optional Products</v>
      </c>
      <c r="B25" s="158"/>
      <c r="C25" s="166"/>
      <c r="D25" s="166"/>
      <c r="E25" s="87">
        <f t="shared" ref="E25:K25" si="4">SUM(E5:E24)</f>
        <v>0</v>
      </c>
      <c r="F25" s="87">
        <f t="shared" si="4"/>
        <v>0</v>
      </c>
      <c r="G25" s="87">
        <f t="shared" si="4"/>
        <v>0</v>
      </c>
      <c r="H25" s="87">
        <f t="shared" si="4"/>
        <v>0</v>
      </c>
      <c r="I25" s="87">
        <f t="shared" si="4"/>
        <v>0</v>
      </c>
      <c r="J25" s="87">
        <f t="shared" si="4"/>
        <v>0</v>
      </c>
      <c r="K25" s="87">
        <f t="shared" si="4"/>
        <v>0</v>
      </c>
      <c r="L25" s="93"/>
    </row>
    <row r="26" spans="1:12" s="2" customFormat="1" x14ac:dyDescent="0.25">
      <c r="A26" s="34"/>
      <c r="B26" s="34"/>
      <c r="C26" s="34"/>
      <c r="D26" s="34"/>
      <c r="E26" s="37"/>
      <c r="F26" s="37"/>
      <c r="G26" s="37"/>
      <c r="H26" s="37"/>
      <c r="I26" s="37"/>
      <c r="J26" s="54" t="s">
        <v>42</v>
      </c>
      <c r="K26" s="32" t="str">
        <f>IF(K25=Summary!J12,"OK","ERROR")</f>
        <v>OK</v>
      </c>
      <c r="L26" s="30"/>
    </row>
    <row r="27" spans="1:12" x14ac:dyDescent="0.25">
      <c r="A27" s="30" t="s">
        <v>33</v>
      </c>
      <c r="B27" s="30"/>
      <c r="C27" s="29"/>
      <c r="D27" s="30"/>
      <c r="E27" s="30"/>
      <c r="F27" s="30"/>
      <c r="G27" s="30"/>
      <c r="H27" s="30"/>
      <c r="I27" s="30"/>
      <c r="J27" s="30"/>
      <c r="K27" s="30"/>
      <c r="L27" s="30"/>
    </row>
    <row r="28" spans="1:12" x14ac:dyDescent="0.25">
      <c r="A28" s="30" t="s">
        <v>77</v>
      </c>
      <c r="B28" s="89"/>
      <c r="C28" s="89"/>
      <c r="D28" s="89"/>
      <c r="E28" s="89"/>
      <c r="F28" s="89"/>
      <c r="G28" s="89"/>
      <c r="H28" s="89"/>
      <c r="I28" s="89"/>
      <c r="J28" s="89"/>
      <c r="K28" s="30"/>
      <c r="L28" s="30"/>
    </row>
    <row r="29" spans="1:12" x14ac:dyDescent="0.25">
      <c r="A29" s="30" t="s">
        <v>51</v>
      </c>
      <c r="B29" s="30"/>
      <c r="C29" s="29"/>
      <c r="D29" s="30"/>
      <c r="E29" s="30"/>
      <c r="F29" s="30"/>
      <c r="G29" s="30"/>
      <c r="H29" s="30"/>
      <c r="I29" s="33"/>
      <c r="J29" s="30"/>
      <c r="K29" s="30"/>
      <c r="L29" s="30"/>
    </row>
    <row r="30" spans="1:12" x14ac:dyDescent="0.25">
      <c r="A30" s="30" t="s">
        <v>52</v>
      </c>
      <c r="B30" s="30"/>
      <c r="C30" s="29"/>
      <c r="D30" s="30"/>
      <c r="E30" s="30"/>
      <c r="F30" s="30"/>
      <c r="G30" s="30"/>
      <c r="H30" s="30"/>
      <c r="I30" s="30"/>
      <c r="J30" s="30"/>
      <c r="K30" s="30"/>
      <c r="L30" s="30"/>
    </row>
    <row r="31" spans="1:12" s="2" customFormat="1" x14ac:dyDescent="0.25">
      <c r="A31" s="34"/>
      <c r="B31" s="34"/>
      <c r="C31" s="34"/>
      <c r="D31" s="34"/>
      <c r="E31" s="35"/>
      <c r="F31" s="35"/>
      <c r="G31" s="35"/>
      <c r="H31" s="35"/>
      <c r="I31" s="35"/>
      <c r="J31" s="35"/>
      <c r="K31" s="35"/>
      <c r="L31" s="30"/>
    </row>
    <row r="32" spans="1:12" s="2" customFormat="1" x14ac:dyDescent="0.25">
      <c r="A32" s="34"/>
      <c r="B32" s="34"/>
      <c r="C32" s="34"/>
      <c r="D32" s="34"/>
      <c r="E32" s="35"/>
      <c r="F32" s="35"/>
      <c r="G32" s="35"/>
      <c r="H32" s="35"/>
      <c r="I32" s="35"/>
      <c r="J32" s="35"/>
      <c r="K32" s="35"/>
      <c r="L32" s="30"/>
    </row>
    <row r="33" spans="1:12" s="2" customFormat="1" x14ac:dyDescent="0.25">
      <c r="A33" s="34"/>
      <c r="B33" s="34"/>
      <c r="C33" s="34"/>
      <c r="D33" s="34"/>
      <c r="E33" s="35"/>
      <c r="F33" s="35"/>
      <c r="G33" s="35"/>
      <c r="H33" s="35"/>
      <c r="I33" s="35"/>
      <c r="J33" s="35"/>
      <c r="K33" s="35"/>
      <c r="L33" s="30"/>
    </row>
    <row r="34" spans="1:12" s="2" customFormat="1" x14ac:dyDescent="0.25">
      <c r="A34" s="34"/>
      <c r="B34" s="34"/>
      <c r="C34" s="34"/>
      <c r="D34" s="34"/>
      <c r="E34" s="35"/>
      <c r="F34" s="35"/>
      <c r="G34" s="35"/>
      <c r="H34" s="35"/>
      <c r="I34" s="35"/>
      <c r="J34" s="35"/>
      <c r="K34" s="35"/>
      <c r="L34" s="30"/>
    </row>
    <row r="35" spans="1:12" s="2" customFormat="1" x14ac:dyDescent="0.25">
      <c r="A35" s="34"/>
      <c r="B35" s="34"/>
      <c r="C35" s="34"/>
      <c r="D35" s="34"/>
      <c r="E35" s="35"/>
      <c r="F35" s="35"/>
      <c r="G35" s="35"/>
      <c r="H35" s="35"/>
      <c r="I35" s="35"/>
      <c r="J35" s="35"/>
      <c r="K35" s="35"/>
      <c r="L35" s="30"/>
    </row>
    <row r="36" spans="1:12" s="2" customFormat="1" x14ac:dyDescent="0.25">
      <c r="A36" s="34"/>
      <c r="B36" s="34"/>
      <c r="C36" s="34"/>
      <c r="D36" s="34"/>
      <c r="E36" s="35"/>
      <c r="F36" s="35"/>
      <c r="G36" s="35"/>
      <c r="H36" s="35"/>
      <c r="I36" s="35"/>
      <c r="J36" s="35"/>
      <c r="K36" s="35"/>
      <c r="L36" s="30"/>
    </row>
    <row r="37" spans="1:12" x14ac:dyDescent="0.25">
      <c r="A37" s="30"/>
      <c r="B37" s="30"/>
      <c r="C37" s="29"/>
      <c r="D37" s="30"/>
      <c r="E37" s="30"/>
      <c r="F37" s="30"/>
      <c r="G37" s="30"/>
      <c r="H37" s="30"/>
      <c r="I37" s="30"/>
      <c r="J37" s="30"/>
      <c r="K37" s="30"/>
      <c r="L37" s="30"/>
    </row>
    <row r="38" spans="1:12" x14ac:dyDescent="0.25">
      <c r="A38" s="30"/>
      <c r="B38" s="30"/>
      <c r="C38" s="29"/>
      <c r="D38" s="30"/>
      <c r="E38" s="30"/>
      <c r="F38" s="30"/>
      <c r="G38" s="30"/>
      <c r="H38" s="30"/>
      <c r="I38" s="30"/>
      <c r="J38" s="30"/>
      <c r="K38" s="30"/>
      <c r="L38" s="30"/>
    </row>
    <row r="39" spans="1:12" x14ac:dyDescent="0.25">
      <c r="A39" s="30"/>
      <c r="B39" s="30"/>
      <c r="C39" s="29"/>
      <c r="D39" s="30"/>
      <c r="E39" s="30"/>
      <c r="F39" s="30"/>
      <c r="G39" s="30"/>
      <c r="H39" s="30"/>
      <c r="I39" s="30"/>
      <c r="J39" s="30"/>
      <c r="K39" s="30"/>
      <c r="L39" s="30"/>
    </row>
    <row r="40" spans="1:12" x14ac:dyDescent="0.25">
      <c r="A40" s="30"/>
      <c r="B40" s="30"/>
      <c r="C40" s="29"/>
      <c r="D40" s="30"/>
      <c r="E40" s="30"/>
      <c r="F40" s="30"/>
      <c r="G40" s="30"/>
      <c r="H40" s="30"/>
      <c r="I40" s="30"/>
      <c r="J40" s="30"/>
      <c r="K40" s="30"/>
      <c r="L40" s="30"/>
    </row>
    <row r="41" spans="1:12" x14ac:dyDescent="0.25">
      <c r="A41" s="30"/>
      <c r="B41" s="30"/>
      <c r="C41" s="29"/>
      <c r="D41" s="30"/>
      <c r="E41" s="30"/>
      <c r="F41" s="30"/>
      <c r="G41" s="30"/>
      <c r="H41" s="30"/>
      <c r="I41" s="30"/>
      <c r="J41" s="30"/>
      <c r="K41" s="30"/>
      <c r="L41" s="30"/>
    </row>
    <row r="42" spans="1:12" x14ac:dyDescent="0.25">
      <c r="A42" s="30"/>
      <c r="B42" s="30"/>
      <c r="C42" s="29"/>
      <c r="D42" s="30"/>
      <c r="E42" s="30"/>
      <c r="F42" s="30"/>
      <c r="G42" s="30"/>
      <c r="H42" s="30"/>
      <c r="I42" s="30"/>
      <c r="J42" s="30"/>
      <c r="K42" s="30"/>
      <c r="L42" s="30"/>
    </row>
    <row r="43" spans="1:12" x14ac:dyDescent="0.25">
      <c r="A43" s="30"/>
      <c r="B43" s="30"/>
      <c r="C43" s="29"/>
      <c r="D43" s="30"/>
      <c r="E43" s="30"/>
      <c r="F43" s="30"/>
      <c r="G43" s="30"/>
      <c r="H43" s="30"/>
      <c r="I43" s="30"/>
      <c r="J43" s="30"/>
      <c r="K43" s="30"/>
      <c r="L43" s="30"/>
    </row>
    <row r="44" spans="1:12" x14ac:dyDescent="0.25">
      <c r="A44" s="30"/>
      <c r="B44" s="30"/>
      <c r="C44" s="29"/>
      <c r="D44" s="30"/>
      <c r="E44" s="30"/>
      <c r="F44" s="30"/>
      <c r="G44" s="30"/>
      <c r="H44" s="30"/>
      <c r="I44" s="30"/>
      <c r="J44" s="30"/>
      <c r="K44" s="30"/>
      <c r="L44" s="30"/>
    </row>
    <row r="45" spans="1:12" x14ac:dyDescent="0.25">
      <c r="A45" s="30"/>
      <c r="B45" s="30"/>
      <c r="C45" s="29"/>
      <c r="D45" s="30"/>
      <c r="E45" s="30"/>
      <c r="F45" s="30"/>
      <c r="G45" s="30"/>
      <c r="H45" s="30"/>
      <c r="I45" s="30"/>
      <c r="J45" s="30"/>
      <c r="K45" s="30"/>
      <c r="L45" s="30"/>
    </row>
    <row r="46" spans="1:12" x14ac:dyDescent="0.25">
      <c r="A46" s="30"/>
      <c r="B46" s="30"/>
      <c r="C46" s="29"/>
      <c r="D46" s="30"/>
      <c r="E46" s="30"/>
      <c r="F46" s="30"/>
      <c r="G46" s="30"/>
      <c r="H46" s="30"/>
      <c r="I46" s="30"/>
      <c r="J46" s="30"/>
      <c r="K46" s="30"/>
      <c r="L46" s="30"/>
    </row>
    <row r="47" spans="1:12" x14ac:dyDescent="0.25">
      <c r="A47" s="30"/>
      <c r="B47" s="30"/>
      <c r="C47" s="29"/>
      <c r="D47" s="30"/>
      <c r="E47" s="30"/>
      <c r="F47" s="30"/>
      <c r="G47" s="30"/>
      <c r="H47" s="30"/>
      <c r="I47" s="30"/>
      <c r="J47" s="30"/>
      <c r="K47" s="30"/>
      <c r="L47" s="30"/>
    </row>
    <row r="48" spans="1:12" x14ac:dyDescent="0.25">
      <c r="A48" s="30"/>
      <c r="B48" s="30"/>
      <c r="C48" s="29"/>
      <c r="D48" s="30"/>
      <c r="E48" s="30"/>
      <c r="F48" s="30"/>
      <c r="G48" s="30"/>
      <c r="H48" s="30"/>
      <c r="I48" s="30"/>
      <c r="J48" s="30"/>
      <c r="K48" s="30"/>
      <c r="L48" s="30"/>
    </row>
    <row r="49" spans="1:12" x14ac:dyDescent="0.25">
      <c r="A49" s="30"/>
      <c r="B49" s="30"/>
      <c r="C49" s="29"/>
      <c r="D49" s="30"/>
      <c r="E49" s="30"/>
      <c r="F49" s="30"/>
      <c r="G49" s="30"/>
      <c r="H49" s="30"/>
      <c r="I49" s="30"/>
      <c r="J49" s="30"/>
      <c r="K49" s="30"/>
      <c r="L49" s="30"/>
    </row>
    <row r="50" spans="1:12" x14ac:dyDescent="0.25">
      <c r="A50" s="30"/>
      <c r="B50" s="30"/>
      <c r="C50" s="29"/>
      <c r="D50" s="30"/>
      <c r="E50" s="30"/>
      <c r="F50" s="30"/>
      <c r="G50" s="30"/>
      <c r="H50" s="30"/>
      <c r="I50" s="30"/>
      <c r="J50" s="30"/>
      <c r="K50" s="30"/>
      <c r="L50" s="30"/>
    </row>
    <row r="51" spans="1:12" x14ac:dyDescent="0.25">
      <c r="A51" s="30"/>
      <c r="B51" s="30"/>
      <c r="C51" s="29"/>
      <c r="D51" s="30"/>
      <c r="E51" s="30"/>
      <c r="F51" s="30"/>
      <c r="G51" s="30"/>
      <c r="H51" s="30"/>
      <c r="I51" s="30"/>
      <c r="J51" s="30"/>
      <c r="K51" s="30"/>
      <c r="L51" s="30"/>
    </row>
    <row r="52" spans="1:12" x14ac:dyDescent="0.25">
      <c r="A52" s="30"/>
      <c r="B52" s="30"/>
      <c r="C52" s="29"/>
      <c r="D52" s="30"/>
      <c r="E52" s="30"/>
      <c r="F52" s="30"/>
      <c r="G52" s="30"/>
      <c r="H52" s="30"/>
      <c r="I52" s="30"/>
      <c r="J52" s="30"/>
      <c r="K52" s="30"/>
      <c r="L52" s="30"/>
    </row>
    <row r="53" spans="1:12" x14ac:dyDescent="0.25">
      <c r="A53" s="30"/>
      <c r="B53" s="30"/>
      <c r="C53" s="29"/>
      <c r="D53" s="30"/>
      <c r="E53" s="30"/>
      <c r="F53" s="30"/>
      <c r="G53" s="30"/>
      <c r="H53" s="30"/>
      <c r="I53" s="30"/>
      <c r="J53" s="30"/>
      <c r="K53" s="30"/>
      <c r="L53" s="30"/>
    </row>
    <row r="54" spans="1:12" x14ac:dyDescent="0.25">
      <c r="A54" s="30"/>
      <c r="B54" s="30"/>
      <c r="C54" s="29"/>
      <c r="D54" s="30"/>
      <c r="E54" s="30"/>
      <c r="F54" s="30"/>
      <c r="G54" s="30"/>
      <c r="H54" s="30"/>
      <c r="I54" s="30"/>
      <c r="J54" s="30"/>
      <c r="K54" s="30"/>
      <c r="L54" s="30"/>
    </row>
  </sheetData>
  <sheetProtection insertRows="0" deleteRows="0"/>
  <mergeCells count="2">
    <mergeCell ref="A3:L3"/>
    <mergeCell ref="A25:D25"/>
  </mergeCells>
  <conditionalFormatting sqref="E26">
    <cfRule type="cellIs" dxfId="4" priority="5" operator="equal">
      <formula>"ERROR"</formula>
    </cfRule>
  </conditionalFormatting>
  <conditionalFormatting sqref="F26:I26">
    <cfRule type="cellIs" dxfId="3" priority="4" operator="equal">
      <formula>"ERROR"</formula>
    </cfRule>
  </conditionalFormatting>
  <conditionalFormatting sqref="J26">
    <cfRule type="cellIs" dxfId="2" priority="3" operator="equal">
      <formula>"ERROR"</formula>
    </cfRule>
  </conditionalFormatting>
  <conditionalFormatting sqref="K26">
    <cfRule type="cellIs" dxfId="1" priority="1" operator="equal">
      <formula>"""ERROR"""</formula>
    </cfRule>
    <cfRule type="cellIs" dxfId="0" priority="2"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2E3CC83-06C0-4C37-B983-2935F51B4C68}">
          <x14:formula1>
            <xm:f>Summary!$B$56:$B$63</xm:f>
          </x14:formula1>
          <xm:sqref>A5:A24</xm:sqref>
        </x14:dataValidation>
        <x14:dataValidation type="list" allowBlank="1" showInputMessage="1" showErrorMessage="1" xr:uid="{00000000-0002-0000-0600-000000000000}">
          <x14:formula1>
            <xm:f>Summary!$D$56:$D$75</xm:f>
          </x14:formula1>
          <xm:sqref>B5:B24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C48"/>
  <sheetViews>
    <sheetView zoomScale="120" zoomScaleNormal="120" workbookViewId="0">
      <pane ySplit="4" topLeftCell="A5" activePane="bottomLeft" state="frozen"/>
      <selection activeCell="F14" sqref="F14"/>
      <selection pane="bottomLeft" activeCell="F14" sqref="F14"/>
    </sheetView>
  </sheetViews>
  <sheetFormatPr defaultColWidth="9.28515625" defaultRowHeight="12.75" x14ac:dyDescent="0.2"/>
  <cols>
    <col min="1" max="1" width="78.7109375" style="6" customWidth="1"/>
    <col min="2" max="2" width="11.5703125" style="6" customWidth="1"/>
    <col min="3" max="16384" width="9.28515625" style="6"/>
  </cols>
  <sheetData>
    <row r="1" spans="1:3" s="1" customFormat="1" ht="15.75" x14ac:dyDescent="0.25">
      <c r="A1" s="25" t="str">
        <f>Summary!C3</f>
        <v>Sample Vendor</v>
      </c>
      <c r="B1" s="36"/>
      <c r="C1" s="27" t="str">
        <f>Summary!$C$4</f>
        <v>Sample Software</v>
      </c>
    </row>
    <row r="2" spans="1:3" s="2" customFormat="1" ht="13.5" thickBot="1" x14ac:dyDescent="0.3">
      <c r="A2" s="36"/>
      <c r="B2" s="36"/>
      <c r="C2" s="36"/>
    </row>
    <row r="3" spans="1:3" s="9" customFormat="1" ht="15.75" customHeight="1" x14ac:dyDescent="0.25">
      <c r="A3" s="162" t="s">
        <v>35</v>
      </c>
      <c r="B3" s="163"/>
      <c r="C3" s="164"/>
    </row>
    <row r="4" spans="1:3" s="5" customFormat="1" ht="15" x14ac:dyDescent="0.25">
      <c r="A4" s="97" t="s">
        <v>9</v>
      </c>
      <c r="B4" s="19" t="s">
        <v>10</v>
      </c>
      <c r="C4" s="83" t="s">
        <v>50</v>
      </c>
    </row>
    <row r="5" spans="1:3" x14ac:dyDescent="0.2">
      <c r="A5" s="101"/>
      <c r="B5" s="100"/>
      <c r="C5" s="95">
        <v>1</v>
      </c>
    </row>
    <row r="6" spans="1:3" x14ac:dyDescent="0.2">
      <c r="A6" s="101"/>
      <c r="B6" s="100"/>
      <c r="C6" s="95">
        <v>2</v>
      </c>
    </row>
    <row r="7" spans="1:3" x14ac:dyDescent="0.2">
      <c r="A7" s="101"/>
      <c r="B7" s="100"/>
      <c r="C7" s="95">
        <v>3</v>
      </c>
    </row>
    <row r="8" spans="1:3" x14ac:dyDescent="0.2">
      <c r="A8" s="101"/>
      <c r="B8" s="100"/>
      <c r="C8" s="95">
        <v>4</v>
      </c>
    </row>
    <row r="9" spans="1:3" x14ac:dyDescent="0.2">
      <c r="A9" s="101"/>
      <c r="B9" s="100"/>
      <c r="C9" s="95">
        <v>5</v>
      </c>
    </row>
    <row r="10" spans="1:3" x14ac:dyDescent="0.2">
      <c r="A10" s="101"/>
      <c r="B10" s="100"/>
      <c r="C10" s="95">
        <v>6</v>
      </c>
    </row>
    <row r="11" spans="1:3" x14ac:dyDescent="0.2">
      <c r="A11" s="101"/>
      <c r="B11" s="100"/>
      <c r="C11" s="95">
        <v>7</v>
      </c>
    </row>
    <row r="12" spans="1:3" x14ac:dyDescent="0.2">
      <c r="A12" s="101"/>
      <c r="B12" s="100"/>
      <c r="C12" s="95">
        <v>8</v>
      </c>
    </row>
    <row r="13" spans="1:3" x14ac:dyDescent="0.2">
      <c r="A13" s="101"/>
      <c r="B13" s="100"/>
      <c r="C13" s="95">
        <v>9</v>
      </c>
    </row>
    <row r="14" spans="1:3" x14ac:dyDescent="0.2">
      <c r="A14" s="101"/>
      <c r="B14" s="100"/>
      <c r="C14" s="95">
        <v>10</v>
      </c>
    </row>
    <row r="15" spans="1:3" x14ac:dyDescent="0.2">
      <c r="A15" s="101"/>
      <c r="B15" s="100"/>
      <c r="C15" s="95">
        <v>11</v>
      </c>
    </row>
    <row r="16" spans="1:3" x14ac:dyDescent="0.2">
      <c r="A16" s="101"/>
      <c r="B16" s="100"/>
      <c r="C16" s="95">
        <v>12</v>
      </c>
    </row>
    <row r="17" spans="1:3" x14ac:dyDescent="0.2">
      <c r="A17" s="101"/>
      <c r="B17" s="100"/>
      <c r="C17" s="95">
        <v>13</v>
      </c>
    </row>
    <row r="18" spans="1:3" x14ac:dyDescent="0.2">
      <c r="A18" s="101"/>
      <c r="B18" s="100"/>
      <c r="C18" s="95">
        <v>14</v>
      </c>
    </row>
    <row r="19" spans="1:3" x14ac:dyDescent="0.2">
      <c r="A19" s="101"/>
      <c r="B19" s="100"/>
      <c r="C19" s="95">
        <v>15</v>
      </c>
    </row>
    <row r="20" spans="1:3" x14ac:dyDescent="0.2">
      <c r="A20" s="101"/>
      <c r="B20" s="100"/>
      <c r="C20" s="95">
        <v>16</v>
      </c>
    </row>
    <row r="21" spans="1:3" x14ac:dyDescent="0.2">
      <c r="A21" s="101"/>
      <c r="B21" s="100"/>
      <c r="C21" s="95">
        <v>17</v>
      </c>
    </row>
    <row r="22" spans="1:3" x14ac:dyDescent="0.2">
      <c r="A22" s="101"/>
      <c r="B22" s="100"/>
      <c r="C22" s="95">
        <v>18</v>
      </c>
    </row>
    <row r="23" spans="1:3" x14ac:dyDescent="0.2">
      <c r="A23" s="101"/>
      <c r="B23" s="100"/>
      <c r="C23" s="95">
        <v>19</v>
      </c>
    </row>
    <row r="24" spans="1:3" ht="13.5" thickBot="1" x14ac:dyDescent="0.25">
      <c r="A24" s="102"/>
      <c r="B24" s="103"/>
      <c r="C24" s="104">
        <v>20</v>
      </c>
    </row>
    <row r="25" spans="1:3" s="7" customFormat="1" x14ac:dyDescent="0.2">
      <c r="A25" s="41"/>
      <c r="B25" s="42"/>
      <c r="C25" s="36"/>
    </row>
    <row r="26" spans="1:3" x14ac:dyDescent="0.2">
      <c r="A26" s="30" t="s">
        <v>57</v>
      </c>
      <c r="B26" s="51"/>
      <c r="C26" s="36"/>
    </row>
    <row r="27" spans="1:3" x14ac:dyDescent="0.2">
      <c r="A27" s="51"/>
      <c r="B27" s="51"/>
      <c r="C27" s="36"/>
    </row>
    <row r="28" spans="1:3" x14ac:dyDescent="0.2">
      <c r="A28" s="51"/>
      <c r="B28" s="51"/>
      <c r="C28" s="36"/>
    </row>
    <row r="29" spans="1:3" x14ac:dyDescent="0.2">
      <c r="A29" s="51"/>
      <c r="B29" s="51"/>
      <c r="C29" s="36"/>
    </row>
    <row r="30" spans="1:3" x14ac:dyDescent="0.2">
      <c r="A30" s="51"/>
      <c r="B30" s="51"/>
      <c r="C30" s="36"/>
    </row>
    <row r="31" spans="1:3" x14ac:dyDescent="0.2">
      <c r="A31" s="51"/>
      <c r="B31" s="51"/>
      <c r="C31" s="36"/>
    </row>
    <row r="32" spans="1:3" x14ac:dyDescent="0.2">
      <c r="A32" s="51"/>
      <c r="B32" s="51"/>
      <c r="C32" s="36"/>
    </row>
    <row r="33" spans="1:3" x14ac:dyDescent="0.2">
      <c r="A33" s="51"/>
      <c r="B33" s="51"/>
      <c r="C33" s="36"/>
    </row>
    <row r="34" spans="1:3" x14ac:dyDescent="0.2">
      <c r="A34" s="51"/>
      <c r="B34" s="51"/>
      <c r="C34" s="36"/>
    </row>
    <row r="35" spans="1:3" x14ac:dyDescent="0.2">
      <c r="A35" s="51"/>
      <c r="B35" s="51"/>
      <c r="C35" s="36"/>
    </row>
    <row r="36" spans="1:3" x14ac:dyDescent="0.2">
      <c r="A36" s="51"/>
      <c r="B36" s="51"/>
      <c r="C36" s="36"/>
    </row>
    <row r="37" spans="1:3" x14ac:dyDescent="0.2">
      <c r="A37" s="51"/>
      <c r="B37" s="51"/>
      <c r="C37" s="36"/>
    </row>
    <row r="38" spans="1:3" x14ac:dyDescent="0.2">
      <c r="A38" s="51"/>
      <c r="B38" s="51"/>
      <c r="C38" s="36"/>
    </row>
    <row r="39" spans="1:3" x14ac:dyDescent="0.2">
      <c r="A39" s="51"/>
      <c r="B39" s="51"/>
      <c r="C39" s="36"/>
    </row>
    <row r="40" spans="1:3" x14ac:dyDescent="0.2">
      <c r="A40" s="51"/>
      <c r="B40" s="51"/>
      <c r="C40" s="36"/>
    </row>
    <row r="41" spans="1:3" x14ac:dyDescent="0.2">
      <c r="A41" s="51"/>
      <c r="B41" s="51"/>
      <c r="C41" s="36"/>
    </row>
    <row r="42" spans="1:3" x14ac:dyDescent="0.2">
      <c r="A42" s="51"/>
      <c r="B42" s="51"/>
      <c r="C42" s="36"/>
    </row>
    <row r="43" spans="1:3" x14ac:dyDescent="0.2">
      <c r="A43" s="51"/>
      <c r="B43" s="51"/>
      <c r="C43" s="36"/>
    </row>
    <row r="44" spans="1:3" x14ac:dyDescent="0.2">
      <c r="A44" s="51"/>
      <c r="B44" s="51"/>
      <c r="C44" s="36"/>
    </row>
    <row r="45" spans="1:3" x14ac:dyDescent="0.2">
      <c r="A45" s="51"/>
      <c r="B45" s="51"/>
      <c r="C45" s="36"/>
    </row>
    <row r="46" spans="1:3" x14ac:dyDescent="0.2">
      <c r="A46" s="51"/>
      <c r="B46" s="51"/>
      <c r="C46" s="36"/>
    </row>
    <row r="47" spans="1:3" x14ac:dyDescent="0.2">
      <c r="A47" s="51"/>
      <c r="B47" s="51"/>
      <c r="C47" s="36"/>
    </row>
    <row r="48" spans="1:3" x14ac:dyDescent="0.2">
      <c r="A48" s="51"/>
      <c r="B48" s="51"/>
      <c r="C48" s="36"/>
    </row>
  </sheetData>
  <sheetProtection insertRows="0" deleteRows="0"/>
  <mergeCells count="1">
    <mergeCell ref="A3:C3"/>
  </mergeCells>
  <printOptions horizontalCentered="1"/>
  <pageMargins left="0.25" right="0.25" top="0.75" bottom="0.75" header="0.3" footer="0.3"/>
  <pageSetup scale="93" orientation="landscape" horizontalDpi="300" verticalDpi="300" r:id="rId1"/>
  <headerFooter>
    <oddFooter>&amp;CPage &amp;P&amp;RLACERA
RFP Price Sheets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B8B5-F2CE-4B06-91CD-17AED04BBE9E}">
  <dimension ref="B1"/>
  <sheetViews>
    <sheetView zoomScale="70" zoomScaleNormal="70" zoomScaleSheetLayoutView="80" workbookViewId="0">
      <selection activeCell="F14" sqref="F14"/>
    </sheetView>
  </sheetViews>
  <sheetFormatPr defaultColWidth="9.28515625" defaultRowHeight="15" x14ac:dyDescent="0.25"/>
  <cols>
    <col min="1" max="16384" width="9.28515625" style="130"/>
  </cols>
  <sheetData>
    <row r="1" spans="2:2" ht="18.75" x14ac:dyDescent="0.3">
      <c r="B1" s="131" t="s">
        <v>79</v>
      </c>
    </row>
  </sheetData>
  <printOptions horizontalCentered="1"/>
  <pageMargins left="0.25" right="0.25" top="0.75" bottom="0.75" header="0.3" footer="0.3"/>
  <pageSetup scale="93" orientation="landscape" horizontalDpi="300" verticalDpi="300" r:id="rId1"/>
  <headerFooter>
    <oddFooter>&amp;CPage &amp;P&amp;RLACERA
RFP Price Sheets</oddFooter>
  </headerFooter>
  <colBreaks count="2" manualBreakCount="2">
    <brk id="20" max="1048575" man="1"/>
    <brk id="64"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76"/>
  <sheetViews>
    <sheetView topLeftCell="A25" zoomScaleNormal="100" zoomScaleSheetLayoutView="115" workbookViewId="0">
      <selection activeCell="F14" sqref="F14"/>
    </sheetView>
  </sheetViews>
  <sheetFormatPr defaultColWidth="9.28515625" defaultRowHeight="12.75" x14ac:dyDescent="0.25"/>
  <cols>
    <col min="1" max="1" width="3.7109375" style="52" customWidth="1"/>
    <col min="2" max="2" width="23" style="52" customWidth="1"/>
    <col min="3" max="3" width="25.7109375" style="52" customWidth="1"/>
    <col min="4" max="4" width="21.42578125" style="52" customWidth="1"/>
    <col min="5" max="5" width="18" style="52" customWidth="1"/>
    <col min="6" max="10" width="12.7109375" style="52" customWidth="1"/>
    <col min="11" max="11" width="3.7109375" style="52" customWidth="1"/>
    <col min="12" max="16384" width="9.28515625" style="52"/>
  </cols>
  <sheetData>
    <row r="1" spans="1:13" x14ac:dyDescent="0.25">
      <c r="A1" s="53"/>
      <c r="B1" s="151" t="s">
        <v>15</v>
      </c>
      <c r="C1" s="151"/>
      <c r="D1" s="151"/>
      <c r="E1" s="151"/>
      <c r="F1" s="151"/>
      <c r="G1" s="151"/>
      <c r="H1" s="151"/>
      <c r="I1" s="151"/>
      <c r="J1" s="151"/>
      <c r="K1" s="53"/>
    </row>
    <row r="2" spans="1:13" x14ac:dyDescent="0.25">
      <c r="A2" s="53"/>
      <c r="B2" s="53"/>
      <c r="C2" s="53"/>
      <c r="D2" s="53"/>
      <c r="E2" s="53"/>
      <c r="F2" s="53"/>
      <c r="G2" s="53"/>
      <c r="H2" s="53"/>
      <c r="I2" s="53"/>
      <c r="J2" s="53"/>
      <c r="K2" s="53"/>
    </row>
    <row r="3" spans="1:13" x14ac:dyDescent="0.25">
      <c r="A3" s="53"/>
      <c r="B3" s="53" t="s">
        <v>11</v>
      </c>
      <c r="C3" s="150" t="s">
        <v>58</v>
      </c>
      <c r="D3" s="150"/>
      <c r="E3" s="150"/>
      <c r="F3" s="150"/>
      <c r="G3" s="53"/>
      <c r="H3" s="54" t="s">
        <v>27</v>
      </c>
      <c r="I3" s="110"/>
      <c r="J3" s="53"/>
      <c r="K3" s="53"/>
    </row>
    <row r="4" spans="1:13" x14ac:dyDescent="0.25">
      <c r="A4" s="53"/>
      <c r="B4" s="55" t="s">
        <v>14</v>
      </c>
      <c r="C4" s="150" t="s">
        <v>59</v>
      </c>
      <c r="D4" s="150"/>
      <c r="E4" s="150"/>
      <c r="F4" s="150"/>
      <c r="G4" s="53"/>
      <c r="H4" s="56"/>
      <c r="I4" s="56"/>
      <c r="J4" s="53"/>
      <c r="K4" s="53"/>
      <c r="M4" s="125"/>
    </row>
    <row r="5" spans="1:13" x14ac:dyDescent="0.25">
      <c r="A5" s="53"/>
      <c r="B5" s="55"/>
      <c r="C5" s="106"/>
      <c r="D5" s="106"/>
      <c r="E5" s="106"/>
      <c r="F5" s="106"/>
      <c r="G5" s="53"/>
      <c r="H5" s="56"/>
      <c r="I5" s="56"/>
      <c r="J5" s="53"/>
      <c r="K5" s="53"/>
      <c r="M5" s="125"/>
    </row>
    <row r="6" spans="1:13" x14ac:dyDescent="0.25">
      <c r="A6" s="53"/>
      <c r="B6" s="58" t="s">
        <v>15</v>
      </c>
      <c r="C6" s="59"/>
      <c r="D6" s="59" t="s">
        <v>12</v>
      </c>
      <c r="E6" s="59" t="s">
        <v>2</v>
      </c>
      <c r="F6" s="59" t="s">
        <v>3</v>
      </c>
      <c r="G6" s="59" t="s">
        <v>4</v>
      </c>
      <c r="H6" s="59" t="s">
        <v>5</v>
      </c>
      <c r="I6" s="59" t="s">
        <v>29</v>
      </c>
      <c r="J6" s="59" t="s">
        <v>18</v>
      </c>
      <c r="K6" s="53"/>
      <c r="M6" s="120"/>
    </row>
    <row r="7" spans="1:13" x14ac:dyDescent="0.2">
      <c r="A7" s="53"/>
      <c r="B7" s="82" t="str">
        <f>CONCATENATE(Licenses!A3," Subtotal")</f>
        <v>Licenses and Ongoing Maintenance Costs Subtotal</v>
      </c>
      <c r="C7" s="30"/>
      <c r="D7" s="33">
        <f t="shared" ref="D7:I7" ca="1" si="0">D26</f>
        <v>0</v>
      </c>
      <c r="E7" s="33">
        <f t="shared" ca="1" si="0"/>
        <v>0</v>
      </c>
      <c r="F7" s="33">
        <f t="shared" ca="1" si="0"/>
        <v>0</v>
      </c>
      <c r="G7" s="33">
        <f t="shared" ca="1" si="0"/>
        <v>0</v>
      </c>
      <c r="H7" s="33">
        <f t="shared" ca="1" si="0"/>
        <v>0</v>
      </c>
      <c r="I7" s="33">
        <f t="shared" ca="1" si="0"/>
        <v>0</v>
      </c>
      <c r="J7" s="33">
        <f ca="1">SUM(D7:I7)</f>
        <v>0</v>
      </c>
      <c r="K7" s="53"/>
      <c r="M7" s="125"/>
    </row>
    <row r="8" spans="1:13" x14ac:dyDescent="0.2">
      <c r="A8" s="53"/>
      <c r="B8" s="51" t="str">
        <f>CONCATENATE('SaaS-Hosting'!A3," Subtotal")</f>
        <v>Hosting Costs Subtotal</v>
      </c>
      <c r="C8" s="30"/>
      <c r="D8" s="33">
        <v>0</v>
      </c>
      <c r="E8" s="33">
        <f ca="1">E39</f>
        <v>0</v>
      </c>
      <c r="F8" s="33">
        <f t="shared" ref="F8:I8" ca="1" si="1">F39</f>
        <v>0</v>
      </c>
      <c r="G8" s="33">
        <f t="shared" ca="1" si="1"/>
        <v>0</v>
      </c>
      <c r="H8" s="33">
        <f t="shared" ca="1" si="1"/>
        <v>0</v>
      </c>
      <c r="I8" s="33">
        <f t="shared" ca="1" si="1"/>
        <v>0</v>
      </c>
      <c r="J8" s="33">
        <f ca="1">SUM(D8:I8)</f>
        <v>0</v>
      </c>
      <c r="K8" s="53"/>
    </row>
    <row r="9" spans="1:13" x14ac:dyDescent="0.2">
      <c r="A9" s="53"/>
      <c r="B9" s="82" t="str">
        <f>CONCATENATE(Services!A3," Subtotal")</f>
        <v>Services Costs Subtotal</v>
      </c>
      <c r="C9" s="30"/>
      <c r="D9" s="33">
        <f>D52</f>
        <v>0</v>
      </c>
      <c r="E9" s="60"/>
      <c r="F9" s="60"/>
      <c r="G9" s="60"/>
      <c r="H9" s="60"/>
      <c r="I9" s="60"/>
      <c r="J9" s="33">
        <f>SUM(D9:I9)</f>
        <v>0</v>
      </c>
      <c r="K9" s="53"/>
    </row>
    <row r="10" spans="1:13" x14ac:dyDescent="0.2">
      <c r="A10" s="53"/>
      <c r="B10" s="82" t="str">
        <f>CONCATENATE(Travel!A3, " Subtotal")</f>
        <v>Travel Costs Subtotal</v>
      </c>
      <c r="C10" s="30"/>
      <c r="D10" s="33">
        <f>Travel!D25</f>
        <v>0</v>
      </c>
      <c r="E10" s="60"/>
      <c r="F10" s="60"/>
      <c r="G10" s="60"/>
      <c r="H10" s="60"/>
      <c r="I10" s="60"/>
      <c r="J10" s="33">
        <f>SUM(D10:I10)</f>
        <v>0</v>
      </c>
      <c r="K10" s="53"/>
    </row>
    <row r="11" spans="1:13" x14ac:dyDescent="0.25">
      <c r="A11" s="53"/>
      <c r="B11" s="61" t="s">
        <v>16</v>
      </c>
      <c r="C11" s="61"/>
      <c r="D11" s="62">
        <f ca="1">SUM(D7:D10)</f>
        <v>0</v>
      </c>
      <c r="E11" s="62">
        <f t="shared" ref="E11:J11" ca="1" si="2">SUM(E7:E10)</f>
        <v>0</v>
      </c>
      <c r="F11" s="62">
        <f t="shared" ca="1" si="2"/>
        <v>0</v>
      </c>
      <c r="G11" s="62">
        <f t="shared" ca="1" si="2"/>
        <v>0</v>
      </c>
      <c r="H11" s="62">
        <f t="shared" ca="1" si="2"/>
        <v>0</v>
      </c>
      <c r="I11" s="62">
        <f t="shared" ca="1" si="2"/>
        <v>0</v>
      </c>
      <c r="J11" s="62">
        <f t="shared" ca="1" si="2"/>
        <v>0</v>
      </c>
      <c r="K11" s="53"/>
    </row>
    <row r="12" spans="1:13" x14ac:dyDescent="0.2">
      <c r="A12" s="53"/>
      <c r="B12" s="82" t="str">
        <f>CONCATENATE('Optional Products'!A3," Subtotal")</f>
        <v>Optional Products Subtotal</v>
      </c>
      <c r="C12" s="36"/>
      <c r="D12" s="33">
        <f>'Optional Products'!E25</f>
        <v>0</v>
      </c>
      <c r="E12" s="33">
        <f>'Optional Products'!F25</f>
        <v>0</v>
      </c>
      <c r="F12" s="33">
        <f>'Optional Products'!G25</f>
        <v>0</v>
      </c>
      <c r="G12" s="33">
        <f>'Optional Products'!H25</f>
        <v>0</v>
      </c>
      <c r="H12" s="33">
        <f>'Optional Products'!I25</f>
        <v>0</v>
      </c>
      <c r="I12" s="33">
        <f>'Optional Products'!J25</f>
        <v>0</v>
      </c>
      <c r="J12" s="33">
        <f>SUM(D12:I12)</f>
        <v>0</v>
      </c>
      <c r="K12" s="53"/>
    </row>
    <row r="13" spans="1:13" x14ac:dyDescent="0.2">
      <c r="A13" s="53"/>
      <c r="B13" s="82" t="str">
        <f>CONCATENATE('Optional Services'!A3," Subtotal")</f>
        <v>Optional Services Costs Subtotal</v>
      </c>
      <c r="C13" s="63"/>
      <c r="D13" s="64">
        <f>'Optional Services'!F25</f>
        <v>0</v>
      </c>
      <c r="E13" s="60"/>
      <c r="F13" s="60"/>
      <c r="G13" s="60"/>
      <c r="H13" s="60"/>
      <c r="I13" s="60"/>
      <c r="J13" s="33">
        <f>SUM(D13:I13)</f>
        <v>0</v>
      </c>
      <c r="K13" s="53"/>
    </row>
    <row r="14" spans="1:13" ht="13.5" thickBot="1" x14ac:dyDescent="0.3">
      <c r="A14" s="53"/>
      <c r="B14" s="65" t="s">
        <v>17</v>
      </c>
      <c r="C14" s="65"/>
      <c r="D14" s="66">
        <f ca="1">SUM(D11:D13)</f>
        <v>0</v>
      </c>
      <c r="E14" s="66">
        <f t="shared" ref="E14:J14" ca="1" si="3">SUM(E11:E13)</f>
        <v>0</v>
      </c>
      <c r="F14" s="66">
        <f t="shared" ca="1" si="3"/>
        <v>0</v>
      </c>
      <c r="G14" s="66">
        <f t="shared" ca="1" si="3"/>
        <v>0</v>
      </c>
      <c r="H14" s="66">
        <f t="shared" ca="1" si="3"/>
        <v>0</v>
      </c>
      <c r="I14" s="66">
        <f t="shared" ca="1" si="3"/>
        <v>0</v>
      </c>
      <c r="J14" s="66">
        <f t="shared" ca="1" si="3"/>
        <v>0</v>
      </c>
      <c r="K14" s="53"/>
    </row>
    <row r="15" spans="1:13" ht="13.5" thickTop="1" x14ac:dyDescent="0.25">
      <c r="A15" s="53"/>
      <c r="B15" s="30"/>
      <c r="C15" s="30"/>
      <c r="D15" s="33"/>
      <c r="E15" s="33"/>
      <c r="F15" s="33"/>
      <c r="G15" s="33"/>
      <c r="H15" s="33"/>
      <c r="I15" s="33"/>
      <c r="J15" s="53"/>
      <c r="K15" s="53"/>
    </row>
    <row r="16" spans="1:13" x14ac:dyDescent="0.25">
      <c r="A16" s="53"/>
      <c r="B16" s="67" t="str">
        <f>CONCATENATE(Licenses!A3," by Software")</f>
        <v>Licenses and Ongoing Maintenance Costs by Software</v>
      </c>
      <c r="C16" s="67"/>
      <c r="D16" s="59" t="s">
        <v>12</v>
      </c>
      <c r="E16" s="59" t="s">
        <v>2</v>
      </c>
      <c r="F16" s="59" t="s">
        <v>3</v>
      </c>
      <c r="G16" s="59" t="s">
        <v>4</v>
      </c>
      <c r="H16" s="59" t="s">
        <v>5</v>
      </c>
      <c r="I16" s="59" t="s">
        <v>29</v>
      </c>
      <c r="J16" s="59" t="s">
        <v>18</v>
      </c>
      <c r="K16" s="53"/>
    </row>
    <row r="17" spans="1:11" x14ac:dyDescent="0.25">
      <c r="A17" s="53"/>
      <c r="B17" s="68" t="str">
        <f>IF(Summary!$B56&lt;&gt;"",Summary!$B56,"")</f>
        <v>Budget</v>
      </c>
      <c r="C17" s="53"/>
      <c r="D17" s="69">
        <f ca="1">SUMIF(Licenses!$A$4:$A$45,Summary!$B17,Licenses!E$4:E$44)</f>
        <v>0</v>
      </c>
      <c r="E17" s="69">
        <f ca="1">SUMIF(Licenses!$A$4:$A$45,Summary!$B17,Licenses!F$4:F$44)</f>
        <v>0</v>
      </c>
      <c r="F17" s="69">
        <f ca="1">SUMIF(Licenses!$A$4:$A$45,Summary!$B17,Licenses!G$4:G$44)</f>
        <v>0</v>
      </c>
      <c r="G17" s="69">
        <f ca="1">SUMIF(Licenses!$A$4:$A$45,Summary!$B17,Licenses!H$4:H$44)</f>
        <v>0</v>
      </c>
      <c r="H17" s="69">
        <f ca="1">SUMIF(Licenses!$A$4:$A$45,Summary!$B17,Licenses!I$4:I$44)</f>
        <v>0</v>
      </c>
      <c r="I17" s="69">
        <f ca="1">SUMIF(Licenses!$A$4:$A$45,Summary!$B17,Licenses!J$4:J$44)</f>
        <v>0</v>
      </c>
      <c r="J17" s="69">
        <f ca="1">SUM(D17:I17)</f>
        <v>0</v>
      </c>
      <c r="K17" s="53"/>
    </row>
    <row r="18" spans="1:11" x14ac:dyDescent="0.25">
      <c r="A18" s="53"/>
      <c r="B18" s="68" t="str">
        <f>IF(Summary!$B57&lt;&gt;"",Summary!$B57,"")</f>
        <v>Other 1</v>
      </c>
      <c r="C18" s="53"/>
      <c r="D18" s="69">
        <f ca="1">SUMIF(Licenses!$A$4:$A$45,Summary!$B18,Licenses!E$4:E$44)</f>
        <v>0</v>
      </c>
      <c r="E18" s="69">
        <f ca="1">SUMIF(Licenses!$A$4:$A$45,Summary!$B18,Licenses!F$4:F$44)</f>
        <v>0</v>
      </c>
      <c r="F18" s="69">
        <f ca="1">SUMIF(Licenses!$A$4:$A$45,Summary!$B18,Licenses!G$4:G$44)</f>
        <v>0</v>
      </c>
      <c r="G18" s="69">
        <f ca="1">SUMIF(Licenses!$A$4:$A$45,Summary!$B18,Licenses!H$4:H$44)</f>
        <v>0</v>
      </c>
      <c r="H18" s="69">
        <f ca="1">SUMIF(Licenses!$A$4:$A$45,Summary!$B18,Licenses!I$4:I$44)</f>
        <v>0</v>
      </c>
      <c r="I18" s="69">
        <f ca="1">SUMIF(Licenses!$A$4:$A$45,Summary!$B18,Licenses!J$4:J$44)</f>
        <v>0</v>
      </c>
      <c r="J18" s="69">
        <f t="shared" ref="J18:J23" ca="1" si="4">SUM(D18:I18)</f>
        <v>0</v>
      </c>
      <c r="K18" s="53"/>
    </row>
    <row r="19" spans="1:11" x14ac:dyDescent="0.25">
      <c r="A19" s="53"/>
      <c r="B19" s="68" t="str">
        <f>IF(Summary!$B58&lt;&gt;"",Summary!$B58,"")</f>
        <v>Other 2</v>
      </c>
      <c r="C19" s="53"/>
      <c r="D19" s="69">
        <f ca="1">SUMIF(Licenses!$A$4:$A$45,Summary!$B19,Licenses!E$4:E$44)</f>
        <v>0</v>
      </c>
      <c r="E19" s="69">
        <f ca="1">SUMIF(Licenses!$A$4:$A$45,Summary!$B19,Licenses!F$4:F$44)</f>
        <v>0</v>
      </c>
      <c r="F19" s="69">
        <f ca="1">SUMIF(Licenses!$A$4:$A$45,Summary!$B19,Licenses!G$4:G$44)</f>
        <v>0</v>
      </c>
      <c r="G19" s="69">
        <f ca="1">SUMIF(Licenses!$A$4:$A$45,Summary!$B19,Licenses!H$4:H$44)</f>
        <v>0</v>
      </c>
      <c r="H19" s="69">
        <f ca="1">SUMIF(Licenses!$A$4:$A$45,Summary!$B19,Licenses!I$4:I$44)</f>
        <v>0</v>
      </c>
      <c r="I19" s="69">
        <f ca="1">SUMIF(Licenses!$A$4:$A$45,Summary!$B19,Licenses!J$4:J$44)</f>
        <v>0</v>
      </c>
      <c r="J19" s="69">
        <f t="shared" ca="1" si="4"/>
        <v>0</v>
      </c>
      <c r="K19" s="53"/>
    </row>
    <row r="20" spans="1:11" x14ac:dyDescent="0.25">
      <c r="A20" s="53"/>
      <c r="B20" s="68" t="str">
        <f>IF(Summary!$B59&lt;&gt;"",Summary!$B59,"")</f>
        <v>Other 3</v>
      </c>
      <c r="C20" s="53"/>
      <c r="D20" s="69">
        <f ca="1">SUMIF(Licenses!$A$4:$A$45,Summary!$B20,Licenses!E$4:E$44)</f>
        <v>0</v>
      </c>
      <c r="E20" s="69">
        <f ca="1">SUMIF(Licenses!$A$4:$A$45,Summary!$B20,Licenses!F$4:F$44)</f>
        <v>0</v>
      </c>
      <c r="F20" s="69">
        <f ca="1">SUMIF(Licenses!$A$4:$A$45,Summary!$B20,Licenses!G$4:G$44)</f>
        <v>0</v>
      </c>
      <c r="G20" s="69">
        <f ca="1">SUMIF(Licenses!$A$4:$A$45,Summary!$B20,Licenses!H$4:H$44)</f>
        <v>0</v>
      </c>
      <c r="H20" s="69">
        <f ca="1">SUMIF(Licenses!$A$4:$A$45,Summary!$B20,Licenses!I$4:I$44)</f>
        <v>0</v>
      </c>
      <c r="I20" s="69">
        <f ca="1">SUMIF(Licenses!$A$4:$A$45,Summary!$B20,Licenses!J$4:J$44)</f>
        <v>0</v>
      </c>
      <c r="J20" s="69">
        <f t="shared" ca="1" si="4"/>
        <v>0</v>
      </c>
      <c r="K20" s="53"/>
    </row>
    <row r="21" spans="1:11" x14ac:dyDescent="0.25">
      <c r="A21" s="53"/>
      <c r="B21" s="68" t="str">
        <f>IF(Summary!$B60&lt;&gt;"",Summary!$B60,"")</f>
        <v>Other 4</v>
      </c>
      <c r="C21" s="53"/>
      <c r="D21" s="69">
        <f ca="1">SUMIF(Licenses!$A$4:$A$45,Summary!$B21,Licenses!E$4:E$44)</f>
        <v>0</v>
      </c>
      <c r="E21" s="69">
        <f ca="1">SUMIF(Licenses!$A$4:$A$45,Summary!$B21,Licenses!F$4:F$44)</f>
        <v>0</v>
      </c>
      <c r="F21" s="69">
        <f ca="1">SUMIF(Licenses!$A$4:$A$45,Summary!$B21,Licenses!G$4:G$44)</f>
        <v>0</v>
      </c>
      <c r="G21" s="69">
        <f ca="1">SUMIF(Licenses!$A$4:$A$45,Summary!$B21,Licenses!H$4:H$44)</f>
        <v>0</v>
      </c>
      <c r="H21" s="69">
        <f ca="1">SUMIF(Licenses!$A$4:$A$45,Summary!$B21,Licenses!I$4:I$44)</f>
        <v>0</v>
      </c>
      <c r="I21" s="69">
        <f ca="1">SUMIF(Licenses!$A$4:$A$45,Summary!$B21,Licenses!J$4:J$44)</f>
        <v>0</v>
      </c>
      <c r="J21" s="69">
        <f t="shared" ca="1" si="4"/>
        <v>0</v>
      </c>
      <c r="K21" s="53"/>
    </row>
    <row r="22" spans="1:11" x14ac:dyDescent="0.25">
      <c r="A22" s="53"/>
      <c r="B22" s="68" t="str">
        <f>IF(Summary!$B61&lt;&gt;"",Summary!$B61,"")</f>
        <v>Other 5</v>
      </c>
      <c r="C22" s="53"/>
      <c r="D22" s="69">
        <f ca="1">SUMIF(Licenses!$A$4:$A$45,Summary!$B22,Licenses!E$4:E$44)</f>
        <v>0</v>
      </c>
      <c r="E22" s="69">
        <f ca="1">SUMIF(Licenses!$A$4:$A$45,Summary!$B22,Licenses!F$4:F$44)</f>
        <v>0</v>
      </c>
      <c r="F22" s="69">
        <f ca="1">SUMIF(Licenses!$A$4:$A$45,Summary!$B22,Licenses!G$4:G$44)</f>
        <v>0</v>
      </c>
      <c r="G22" s="69">
        <f ca="1">SUMIF(Licenses!$A$4:$A$45,Summary!$B22,Licenses!H$4:H$44)</f>
        <v>0</v>
      </c>
      <c r="H22" s="69">
        <f ca="1">SUMIF(Licenses!$A$4:$A$45,Summary!$B22,Licenses!I$4:I$44)</f>
        <v>0</v>
      </c>
      <c r="I22" s="69">
        <f ca="1">SUMIF(Licenses!$A$4:$A$45,Summary!$B22,Licenses!J$4:J$44)</f>
        <v>0</v>
      </c>
      <c r="J22" s="69">
        <f t="shared" ca="1" si="4"/>
        <v>0</v>
      </c>
      <c r="K22" s="53"/>
    </row>
    <row r="23" spans="1:11" ht="13.5" customHeight="1" x14ac:dyDescent="0.25">
      <c r="A23" s="53"/>
      <c r="B23" s="68" t="str">
        <f>IF(Summary!$B62&lt;&gt;"",Summary!$B62,"")</f>
        <v>Other 6</v>
      </c>
      <c r="C23" s="53"/>
      <c r="D23" s="69">
        <f ca="1">SUMIF(Licenses!$A$4:$A$45,Summary!$B23,Licenses!E$4:E$44)</f>
        <v>0</v>
      </c>
      <c r="E23" s="69">
        <f ca="1">SUMIF(Licenses!$A$4:$A$45,Summary!$B23,Licenses!F$4:F$44)</f>
        <v>0</v>
      </c>
      <c r="F23" s="69">
        <f ca="1">SUMIF(Licenses!$A$4:$A$45,Summary!$B23,Licenses!G$4:G$44)</f>
        <v>0</v>
      </c>
      <c r="G23" s="69">
        <f ca="1">SUMIF(Licenses!$A$4:$A$45,Summary!$B23,Licenses!H$4:H$44)</f>
        <v>0</v>
      </c>
      <c r="H23" s="69">
        <f ca="1">SUMIF(Licenses!$A$4:$A$45,Summary!$B23,Licenses!I$4:I$44)</f>
        <v>0</v>
      </c>
      <c r="I23" s="69">
        <f ca="1">SUMIF(Licenses!$A$4:$A$45,Summary!$B23,Licenses!J$4:J$44)</f>
        <v>0</v>
      </c>
      <c r="J23" s="69">
        <f t="shared" ca="1" si="4"/>
        <v>0</v>
      </c>
      <c r="K23" s="53"/>
    </row>
    <row r="24" spans="1:11" ht="13.5" customHeight="1" x14ac:dyDescent="0.25">
      <c r="A24" s="53"/>
      <c r="B24" s="79" t="str">
        <f>IF(Summary!$B63&lt;&gt;"",Summary!$B63,"")</f>
        <v>Other 7</v>
      </c>
      <c r="C24" s="30"/>
      <c r="D24" s="33">
        <f ca="1">SUMIF(Licenses!$A$4:$A$45,Summary!$B24,Licenses!E$4:E$44)</f>
        <v>0</v>
      </c>
      <c r="E24" s="33">
        <f ca="1">SUMIF(Licenses!$A$4:$A$45,Summary!$B24,Licenses!F$4:F$44)</f>
        <v>0</v>
      </c>
      <c r="F24" s="33">
        <f ca="1">SUMIF(Licenses!$A$4:$A$45,Summary!$B24,Licenses!G$4:G$44)</f>
        <v>0</v>
      </c>
      <c r="G24" s="33">
        <f ca="1">SUMIF(Licenses!$A$4:$A$45,Summary!$B24,Licenses!H$4:H$44)</f>
        <v>0</v>
      </c>
      <c r="H24" s="33">
        <f ca="1">SUMIF(Licenses!$A$4:$A$45,Summary!$B24,Licenses!I$4:I$44)</f>
        <v>0</v>
      </c>
      <c r="I24" s="33">
        <f ca="1">SUMIF(Licenses!$A$4:$A$45,Summary!$B24,Licenses!J$4:J$44)</f>
        <v>0</v>
      </c>
      <c r="J24" s="33">
        <f t="shared" ref="J24" ca="1" si="5">SUM(D24:I24)</f>
        <v>0</v>
      </c>
      <c r="K24" s="53"/>
    </row>
    <row r="25" spans="1:11" ht="13.5" customHeight="1" x14ac:dyDescent="0.25">
      <c r="A25" s="53"/>
      <c r="B25" s="79" t="str">
        <f>IF(Summary!$B64&lt;&gt;"",Summary!$B64,"")</f>
        <v>Other 8</v>
      </c>
      <c r="C25" s="30"/>
      <c r="D25" s="33">
        <f ca="1">SUMIF(Licenses!$A$4:$A$45,Summary!$B25,Licenses!E$4:E$44)</f>
        <v>0</v>
      </c>
      <c r="E25" s="33">
        <f ca="1">SUMIF(Licenses!$A$4:$A$45,Summary!$B25,Licenses!F$4:F$44)</f>
        <v>0</v>
      </c>
      <c r="F25" s="33">
        <f ca="1">SUMIF(Licenses!$A$4:$A$45,Summary!$B25,Licenses!G$4:G$44)</f>
        <v>0</v>
      </c>
      <c r="G25" s="33">
        <f ca="1">SUMIF(Licenses!$A$4:$A$45,Summary!$B25,Licenses!H$4:H$44)</f>
        <v>0</v>
      </c>
      <c r="H25" s="33">
        <f ca="1">SUMIF(Licenses!$A$4:$A$45,Summary!$B25,Licenses!I$4:I$44)</f>
        <v>0</v>
      </c>
      <c r="I25" s="33">
        <f ca="1">SUMIF(Licenses!$A$4:$A$45,Summary!$B25,Licenses!J$4:J$44)</f>
        <v>0</v>
      </c>
      <c r="J25" s="33">
        <f t="shared" ref="J25" ca="1" si="6">SUM(D25:I25)</f>
        <v>0</v>
      </c>
      <c r="K25" s="53"/>
    </row>
    <row r="26" spans="1:11" ht="13.5" thickBot="1" x14ac:dyDescent="0.3">
      <c r="A26" s="53"/>
      <c r="B26" s="70" t="str">
        <f>Licenses!A3</f>
        <v>Licenses and Ongoing Maintenance Costs</v>
      </c>
      <c r="C26" s="70"/>
      <c r="D26" s="71">
        <f ca="1">SUM(D17:D25)</f>
        <v>0</v>
      </c>
      <c r="E26" s="71">
        <f t="shared" ref="E26:J26" ca="1" si="7">SUM(E17:E25)</f>
        <v>0</v>
      </c>
      <c r="F26" s="71">
        <f t="shared" ca="1" si="7"/>
        <v>0</v>
      </c>
      <c r="G26" s="71">
        <f t="shared" ca="1" si="7"/>
        <v>0</v>
      </c>
      <c r="H26" s="71">
        <f t="shared" ca="1" si="7"/>
        <v>0</v>
      </c>
      <c r="I26" s="71">
        <f t="shared" ca="1" si="7"/>
        <v>0</v>
      </c>
      <c r="J26" s="71">
        <f t="shared" ca="1" si="7"/>
        <v>0</v>
      </c>
      <c r="K26" s="53"/>
    </row>
    <row r="27" spans="1:11" s="74" customFormat="1" ht="13.5" thickTop="1" x14ac:dyDescent="0.25">
      <c r="A27" s="72"/>
      <c r="B27" s="72"/>
      <c r="C27" s="73" t="str">
        <f ca="1">IF(ISNA(HLOOKUP("Error",D27:J27,1,FALSE)),"","Error indicates mismatch with totals on Licenses tab")</f>
        <v/>
      </c>
      <c r="D27" s="32" t="str">
        <f ca="1">IF(D26=Licenses!E45,"OK","ERROR")</f>
        <v>OK</v>
      </c>
      <c r="E27" s="32" t="str">
        <f ca="1">IF(E26=Licenses!F45,"OK","ERROR")</f>
        <v>OK</v>
      </c>
      <c r="F27" s="32" t="str">
        <f ca="1">IF(F26=Licenses!G45,"OK","ERROR")</f>
        <v>OK</v>
      </c>
      <c r="G27" s="32" t="str">
        <f ca="1">IF(G26=Licenses!H45,"OK","ERROR")</f>
        <v>OK</v>
      </c>
      <c r="H27" s="32" t="str">
        <f ca="1">IF(H26=Licenses!I45,"OK","ERROR")</f>
        <v>OK</v>
      </c>
      <c r="I27" s="32" t="str">
        <f ca="1">IF(I26=Licenses!J45,"OK","ERROR")</f>
        <v>OK</v>
      </c>
      <c r="J27" s="32" t="str">
        <f ca="1">IF(J26=Licenses!K45,"OK","ERROR")</f>
        <v>OK</v>
      </c>
      <c r="K27" s="72"/>
    </row>
    <row r="28" spans="1:11" s="74" customFormat="1" x14ac:dyDescent="0.25">
      <c r="A28" s="72"/>
      <c r="B28" s="29"/>
      <c r="C28" s="54"/>
      <c r="D28" s="32"/>
      <c r="E28" s="32"/>
      <c r="F28" s="32"/>
      <c r="G28" s="32"/>
      <c r="H28" s="32"/>
      <c r="I28" s="32"/>
      <c r="J28" s="32"/>
      <c r="K28" s="72"/>
    </row>
    <row r="29" spans="1:11" x14ac:dyDescent="0.25">
      <c r="A29" s="53"/>
      <c r="B29" s="63" t="str">
        <f>CONCATENATE('SaaS-Hosting'!A3," by Software")</f>
        <v>Hosting Costs by Software</v>
      </c>
      <c r="C29" s="63"/>
      <c r="D29" s="59"/>
      <c r="E29" s="59" t="s">
        <v>2</v>
      </c>
      <c r="F29" s="59" t="s">
        <v>3</v>
      </c>
      <c r="G29" s="59" t="s">
        <v>4</v>
      </c>
      <c r="H29" s="59" t="s">
        <v>5</v>
      </c>
      <c r="I29" s="59" t="s">
        <v>29</v>
      </c>
      <c r="J29" s="59" t="s">
        <v>18</v>
      </c>
      <c r="K29" s="53"/>
    </row>
    <row r="30" spans="1:11" x14ac:dyDescent="0.25">
      <c r="A30" s="53"/>
      <c r="B30" s="79" t="str">
        <f>IF(Summary!$B56&lt;&gt;"",Summary!$B56,"")</f>
        <v>Budget</v>
      </c>
      <c r="C30" s="30"/>
      <c r="D30" s="33"/>
      <c r="E30" s="33">
        <f ca="1">SUMIF('SaaS-Hosting'!$A$4:$A$45,Summary!$B30,'SaaS-Hosting'!C$4:C$44)</f>
        <v>0</v>
      </c>
      <c r="F30" s="33">
        <f ca="1">SUMIF('SaaS-Hosting'!$A$4:$A$45,Summary!$B30,'SaaS-Hosting'!D$4:D$44)</f>
        <v>0</v>
      </c>
      <c r="G30" s="33">
        <f ca="1">SUMIF('SaaS-Hosting'!$A$4:$A$45,Summary!$B30,'SaaS-Hosting'!E$4:E$44)</f>
        <v>0</v>
      </c>
      <c r="H30" s="33">
        <f ca="1">SUMIF('SaaS-Hosting'!$A$4:$A$45,Summary!$B30,'SaaS-Hosting'!F$4:F$44)</f>
        <v>0</v>
      </c>
      <c r="I30" s="33">
        <f ca="1">SUMIF('SaaS-Hosting'!$A$4:$A$45,Summary!$B30,'SaaS-Hosting'!G$4:G$44)</f>
        <v>0</v>
      </c>
      <c r="J30" s="33">
        <f t="shared" ref="J30:J36" ca="1" si="8">SUM(E30:I30)</f>
        <v>0</v>
      </c>
      <c r="K30" s="53"/>
    </row>
    <row r="31" spans="1:11" x14ac:dyDescent="0.25">
      <c r="A31" s="53"/>
      <c r="B31" s="79" t="str">
        <f>IF(Summary!$B57&lt;&gt;"",Summary!$B57,"")</f>
        <v>Other 1</v>
      </c>
      <c r="C31" s="30"/>
      <c r="D31" s="33"/>
      <c r="E31" s="33">
        <f ca="1">SUMIF('SaaS-Hosting'!$A$4:$A$45,Summary!$B31,'SaaS-Hosting'!C$4:C$44)</f>
        <v>0</v>
      </c>
      <c r="F31" s="33">
        <f ca="1">SUMIF('SaaS-Hosting'!$A$4:$A$45,Summary!$B31,'SaaS-Hosting'!D$4:D$44)</f>
        <v>0</v>
      </c>
      <c r="G31" s="33">
        <f ca="1">SUMIF('SaaS-Hosting'!$A$4:$A$45,Summary!$B31,'SaaS-Hosting'!E$4:E$44)</f>
        <v>0</v>
      </c>
      <c r="H31" s="33">
        <f ca="1">SUMIF('SaaS-Hosting'!$A$4:$A$45,Summary!$B31,'SaaS-Hosting'!F$4:F$44)</f>
        <v>0</v>
      </c>
      <c r="I31" s="33">
        <f ca="1">SUMIF('SaaS-Hosting'!$A$4:$A$45,Summary!$B31,'SaaS-Hosting'!G$4:G$44)</f>
        <v>0</v>
      </c>
      <c r="J31" s="33">
        <f t="shared" ca="1" si="8"/>
        <v>0</v>
      </c>
      <c r="K31" s="53"/>
    </row>
    <row r="32" spans="1:11" x14ac:dyDescent="0.25">
      <c r="A32" s="53"/>
      <c r="B32" s="79" t="str">
        <f>IF(Summary!$B58&lt;&gt;"",Summary!$B58,"")</f>
        <v>Other 2</v>
      </c>
      <c r="C32" s="30"/>
      <c r="D32" s="33"/>
      <c r="E32" s="33">
        <f ca="1">SUMIF('SaaS-Hosting'!$A$4:$A$45,Summary!$B32,'SaaS-Hosting'!C$4:C$44)</f>
        <v>0</v>
      </c>
      <c r="F32" s="33">
        <f ca="1">SUMIF('SaaS-Hosting'!$A$4:$A$45,Summary!$B32,'SaaS-Hosting'!D$4:D$44)</f>
        <v>0</v>
      </c>
      <c r="G32" s="33">
        <f ca="1">SUMIF('SaaS-Hosting'!$A$4:$A$45,Summary!$B32,'SaaS-Hosting'!E$4:E$44)</f>
        <v>0</v>
      </c>
      <c r="H32" s="33">
        <f ca="1">SUMIF('SaaS-Hosting'!$A$4:$A$45,Summary!$B32,'SaaS-Hosting'!F$4:F$44)</f>
        <v>0</v>
      </c>
      <c r="I32" s="33">
        <f ca="1">SUMIF('SaaS-Hosting'!$A$4:$A$45,Summary!$B32,'SaaS-Hosting'!G$4:G$44)</f>
        <v>0</v>
      </c>
      <c r="J32" s="33">
        <f t="shared" ca="1" si="8"/>
        <v>0</v>
      </c>
      <c r="K32" s="53"/>
    </row>
    <row r="33" spans="1:11" x14ac:dyDescent="0.25">
      <c r="A33" s="53"/>
      <c r="B33" s="79" t="str">
        <f>IF(Summary!$B59&lt;&gt;"",Summary!$B59,"")</f>
        <v>Other 3</v>
      </c>
      <c r="C33" s="30"/>
      <c r="D33" s="33"/>
      <c r="E33" s="33">
        <f ca="1">SUMIF('SaaS-Hosting'!$A$4:$A$45,Summary!$B33,'SaaS-Hosting'!C$4:C$44)</f>
        <v>0</v>
      </c>
      <c r="F33" s="33">
        <f ca="1">SUMIF('SaaS-Hosting'!$A$4:$A$45,Summary!$B33,'SaaS-Hosting'!D$4:D$44)</f>
        <v>0</v>
      </c>
      <c r="G33" s="33">
        <f ca="1">SUMIF('SaaS-Hosting'!$A$4:$A$45,Summary!$B33,'SaaS-Hosting'!E$4:E$44)</f>
        <v>0</v>
      </c>
      <c r="H33" s="33">
        <f ca="1">SUMIF('SaaS-Hosting'!$A$4:$A$45,Summary!$B33,'SaaS-Hosting'!F$4:F$44)</f>
        <v>0</v>
      </c>
      <c r="I33" s="33">
        <f ca="1">SUMIF('SaaS-Hosting'!$A$4:$A$45,Summary!$B33,'SaaS-Hosting'!G$4:G$44)</f>
        <v>0</v>
      </c>
      <c r="J33" s="33">
        <f t="shared" ca="1" si="8"/>
        <v>0</v>
      </c>
      <c r="K33" s="53"/>
    </row>
    <row r="34" spans="1:11" x14ac:dyDescent="0.25">
      <c r="A34" s="53"/>
      <c r="B34" s="79" t="str">
        <f>IF(Summary!$B60&lt;&gt;"",Summary!$B60,"")</f>
        <v>Other 4</v>
      </c>
      <c r="C34" s="30"/>
      <c r="D34" s="33"/>
      <c r="E34" s="33">
        <f ca="1">SUMIF('SaaS-Hosting'!$A$4:$A$45,Summary!$B34,'SaaS-Hosting'!C$4:C$44)</f>
        <v>0</v>
      </c>
      <c r="F34" s="33">
        <f ca="1">SUMIF('SaaS-Hosting'!$A$4:$A$45,Summary!$B34,'SaaS-Hosting'!D$4:D$44)</f>
        <v>0</v>
      </c>
      <c r="G34" s="33">
        <f ca="1">SUMIF('SaaS-Hosting'!$A$4:$A$45,Summary!$B34,'SaaS-Hosting'!E$4:E$44)</f>
        <v>0</v>
      </c>
      <c r="H34" s="33">
        <f ca="1">SUMIF('SaaS-Hosting'!$A$4:$A$45,Summary!$B34,'SaaS-Hosting'!F$4:F$44)</f>
        <v>0</v>
      </c>
      <c r="I34" s="33">
        <f ca="1">SUMIF('SaaS-Hosting'!$A$4:$A$45,Summary!$B34,'SaaS-Hosting'!G$4:G$44)</f>
        <v>0</v>
      </c>
      <c r="J34" s="33">
        <f t="shared" ca="1" si="8"/>
        <v>0</v>
      </c>
      <c r="K34" s="53"/>
    </row>
    <row r="35" spans="1:11" x14ac:dyDescent="0.25">
      <c r="A35" s="53"/>
      <c r="B35" s="79" t="str">
        <f>IF(Summary!$B61&lt;&gt;"",Summary!$B61,"")</f>
        <v>Other 5</v>
      </c>
      <c r="C35" s="30"/>
      <c r="D35" s="33"/>
      <c r="E35" s="33">
        <f ca="1">SUMIF('SaaS-Hosting'!$A$4:$A$45,Summary!$B35,'SaaS-Hosting'!C$4:C$44)</f>
        <v>0</v>
      </c>
      <c r="F35" s="33">
        <f ca="1">SUMIF('SaaS-Hosting'!$A$4:$A$45,Summary!$B35,'SaaS-Hosting'!D$4:D$44)</f>
        <v>0</v>
      </c>
      <c r="G35" s="33">
        <f ca="1">SUMIF('SaaS-Hosting'!$A$4:$A$45,Summary!$B35,'SaaS-Hosting'!E$4:E$44)</f>
        <v>0</v>
      </c>
      <c r="H35" s="33">
        <f ca="1">SUMIF('SaaS-Hosting'!$A$4:$A$45,Summary!$B35,'SaaS-Hosting'!F$4:F$44)</f>
        <v>0</v>
      </c>
      <c r="I35" s="33">
        <f ca="1">SUMIF('SaaS-Hosting'!$A$4:$A$45,Summary!$B35,'SaaS-Hosting'!G$4:G$44)</f>
        <v>0</v>
      </c>
      <c r="J35" s="33">
        <f t="shared" ca="1" si="8"/>
        <v>0</v>
      </c>
      <c r="K35" s="53"/>
    </row>
    <row r="36" spans="1:11" ht="13.5" customHeight="1" x14ac:dyDescent="0.25">
      <c r="A36" s="53"/>
      <c r="B36" s="79" t="str">
        <f>IF(Summary!$B62&lt;&gt;"",Summary!$B62,"")</f>
        <v>Other 6</v>
      </c>
      <c r="C36" s="30"/>
      <c r="D36" s="33"/>
      <c r="E36" s="33">
        <f ca="1">SUMIF('SaaS-Hosting'!$A$4:$A$45,Summary!$B36,'SaaS-Hosting'!C$4:C$44)</f>
        <v>0</v>
      </c>
      <c r="F36" s="33">
        <f ca="1">SUMIF('SaaS-Hosting'!$A$4:$A$45,Summary!$B36,'SaaS-Hosting'!D$4:D$44)</f>
        <v>0</v>
      </c>
      <c r="G36" s="33">
        <f ca="1">SUMIF('SaaS-Hosting'!$A$4:$A$45,Summary!$B36,'SaaS-Hosting'!E$4:E$44)</f>
        <v>0</v>
      </c>
      <c r="H36" s="33">
        <f ca="1">SUMIF('SaaS-Hosting'!$A$4:$A$45,Summary!$B36,'SaaS-Hosting'!F$4:F$44)</f>
        <v>0</v>
      </c>
      <c r="I36" s="33">
        <f ca="1">SUMIF('SaaS-Hosting'!$A$4:$A$45,Summary!$B36,'SaaS-Hosting'!G$4:G$44)</f>
        <v>0</v>
      </c>
      <c r="J36" s="33">
        <f t="shared" ca="1" si="8"/>
        <v>0</v>
      </c>
      <c r="K36" s="53"/>
    </row>
    <row r="37" spans="1:11" ht="13.5" customHeight="1" x14ac:dyDescent="0.25">
      <c r="A37" s="53"/>
      <c r="B37" s="79" t="str">
        <f>IF(Summary!$B63&lt;&gt;"",Summary!$B63,"")</f>
        <v>Other 7</v>
      </c>
      <c r="C37" s="30"/>
      <c r="D37" s="33"/>
      <c r="E37" s="33">
        <f ca="1">SUMIF('SaaS-Hosting'!$A$4:$A$45,Summary!$B37,'SaaS-Hosting'!C$4:C$44)</f>
        <v>0</v>
      </c>
      <c r="F37" s="33">
        <f ca="1">SUMIF('SaaS-Hosting'!$A$4:$A$45,Summary!$B37,'SaaS-Hosting'!D$4:D$44)</f>
        <v>0</v>
      </c>
      <c r="G37" s="33">
        <f ca="1">SUMIF('SaaS-Hosting'!$A$4:$A$45,Summary!$B37,'SaaS-Hosting'!E$4:E$44)</f>
        <v>0</v>
      </c>
      <c r="H37" s="33">
        <f ca="1">SUMIF('SaaS-Hosting'!$A$4:$A$45,Summary!$B37,'SaaS-Hosting'!F$4:F$44)</f>
        <v>0</v>
      </c>
      <c r="I37" s="33">
        <f ca="1">SUMIF('SaaS-Hosting'!$A$4:$A$45,Summary!$B37,'SaaS-Hosting'!G$4:G$44)</f>
        <v>0</v>
      </c>
      <c r="J37" s="33">
        <f t="shared" ref="J37" ca="1" si="9">SUM(E37:I37)</f>
        <v>0</v>
      </c>
      <c r="K37" s="53"/>
    </row>
    <row r="38" spans="1:11" ht="13.5" customHeight="1" x14ac:dyDescent="0.25">
      <c r="A38" s="53"/>
      <c r="B38" s="79" t="str">
        <f>IF(Summary!$B64&lt;&gt;"",Summary!$B64,"")</f>
        <v>Other 8</v>
      </c>
      <c r="C38" s="30"/>
      <c r="D38" s="33"/>
      <c r="E38" s="33">
        <f ca="1">SUMIF('SaaS-Hosting'!$A$4:$A$45,Summary!$B38,'SaaS-Hosting'!C$4:C$44)</f>
        <v>0</v>
      </c>
      <c r="F38" s="33">
        <f ca="1">SUMIF('SaaS-Hosting'!$A$4:$A$45,Summary!$B38,'SaaS-Hosting'!D$4:D$44)</f>
        <v>0</v>
      </c>
      <c r="G38" s="33">
        <f ca="1">SUMIF('SaaS-Hosting'!$A$4:$A$45,Summary!$B38,'SaaS-Hosting'!E$4:E$44)</f>
        <v>0</v>
      </c>
      <c r="H38" s="33">
        <f ca="1">SUMIF('SaaS-Hosting'!$A$4:$A$45,Summary!$B38,'SaaS-Hosting'!F$4:F$44)</f>
        <v>0</v>
      </c>
      <c r="I38" s="33">
        <f ca="1">SUMIF('SaaS-Hosting'!$A$4:$A$45,Summary!$B38,'SaaS-Hosting'!G$4:G$44)</f>
        <v>0</v>
      </c>
      <c r="J38" s="33">
        <f t="shared" ref="J38" ca="1" si="10">SUM(E38:I38)</f>
        <v>0</v>
      </c>
      <c r="K38" s="53"/>
    </row>
    <row r="39" spans="1:11" ht="13.5" thickBot="1" x14ac:dyDescent="0.3">
      <c r="A39" s="53"/>
      <c r="B39" s="80" t="str">
        <f>'SaaS-Hosting'!A3</f>
        <v>Hosting Costs</v>
      </c>
      <c r="C39" s="80"/>
      <c r="D39" s="81"/>
      <c r="E39" s="81">
        <f ca="1">SUM(E30:E38)</f>
        <v>0</v>
      </c>
      <c r="F39" s="81">
        <f t="shared" ref="F39:J39" ca="1" si="11">SUM(F30:F38)</f>
        <v>0</v>
      </c>
      <c r="G39" s="81">
        <f t="shared" ca="1" si="11"/>
        <v>0</v>
      </c>
      <c r="H39" s="81">
        <f t="shared" ca="1" si="11"/>
        <v>0</v>
      </c>
      <c r="I39" s="81">
        <f t="shared" ca="1" si="11"/>
        <v>0</v>
      </c>
      <c r="J39" s="81">
        <f t="shared" ca="1" si="11"/>
        <v>0</v>
      </c>
      <c r="K39" s="53"/>
    </row>
    <row r="40" spans="1:11" s="74" customFormat="1" ht="13.5" thickTop="1" x14ac:dyDescent="0.25">
      <c r="A40" s="72"/>
      <c r="B40" s="29"/>
      <c r="C40" s="54" t="str">
        <f ca="1">IF(ISNA(HLOOKUP("Error",D40:J40,1,FALSE)),"","Error indicates mismatch with totals on Licenses tab")</f>
        <v/>
      </c>
      <c r="D40" s="32"/>
      <c r="E40" s="32" t="str">
        <f ca="1">IF(E39='SaaS-Hosting'!C45,"OK","ERROR")</f>
        <v>OK</v>
      </c>
      <c r="F40" s="32" t="str">
        <f ca="1">IF(F39='SaaS-Hosting'!D45,"OK","ERROR")</f>
        <v>OK</v>
      </c>
      <c r="G40" s="32" t="str">
        <f ca="1">IF(G39='SaaS-Hosting'!E45,"OK","ERROR")</f>
        <v>OK</v>
      </c>
      <c r="H40" s="32" t="str">
        <f ca="1">IF(H39='SaaS-Hosting'!F45,"OK","ERROR")</f>
        <v>OK</v>
      </c>
      <c r="I40" s="32" t="str">
        <f ca="1">IF(I39='SaaS-Hosting'!G45,"OK","ERROR")</f>
        <v>OK</v>
      </c>
      <c r="J40" s="32" t="str">
        <f ca="1">IF(J39='SaaS-Hosting'!H45,"OK","ERROR")</f>
        <v>OK</v>
      </c>
      <c r="K40" s="72"/>
    </row>
    <row r="41" spans="1:11" x14ac:dyDescent="0.25">
      <c r="A41" s="53"/>
      <c r="B41" s="53"/>
      <c r="C41" s="53"/>
      <c r="D41" s="37"/>
      <c r="E41" s="37"/>
      <c r="F41" s="37"/>
      <c r="G41" s="37"/>
      <c r="H41" s="37"/>
      <c r="I41" s="37"/>
      <c r="J41" s="37"/>
      <c r="K41" s="53"/>
    </row>
    <row r="42" spans="1:11" x14ac:dyDescent="0.25">
      <c r="A42" s="53"/>
      <c r="B42" s="67" t="str">
        <f>CONCATENATE(Services!A3," by Service")</f>
        <v>Services Costs by Service</v>
      </c>
      <c r="C42" s="67"/>
      <c r="D42" s="59" t="s">
        <v>12</v>
      </c>
      <c r="E42" s="53"/>
      <c r="F42" s="67" t="str">
        <f>CONCATENATE(Services!A3," by Software")</f>
        <v>Services Costs by Software</v>
      </c>
      <c r="G42" s="67"/>
      <c r="H42" s="67"/>
      <c r="I42" s="59" t="s">
        <v>12</v>
      </c>
      <c r="J42" s="53"/>
      <c r="K42" s="53"/>
    </row>
    <row r="43" spans="1:11" x14ac:dyDescent="0.25">
      <c r="A43" s="53"/>
      <c r="B43" s="68" t="str">
        <f>IF(Summary!$F56&lt;&gt;"",Summary!$F56,"")</f>
        <v>Project Management</v>
      </c>
      <c r="C43" s="53"/>
      <c r="D43" s="69">
        <f>SUMIF(Services!$A$4:$A$45,Summary!$B43,Services!F$4:F$45)</f>
        <v>0</v>
      </c>
      <c r="E43" s="53"/>
      <c r="F43" s="68" t="str">
        <f>IF(Summary!$B56&lt;&gt;"",Summary!$B56,"")</f>
        <v>Budget</v>
      </c>
      <c r="G43" s="53"/>
      <c r="H43" s="53"/>
      <c r="I43" s="69">
        <f>SUMIF(Services!$B$4:$B$45,Summary!$F43,Services!F$4:F$45)</f>
        <v>0</v>
      </c>
      <c r="J43" s="53"/>
      <c r="K43" s="53"/>
    </row>
    <row r="44" spans="1:11" x14ac:dyDescent="0.25">
      <c r="A44" s="53"/>
      <c r="B44" s="68" t="str">
        <f>IF(Summary!$F57&lt;&gt;"",Summary!$F57,"")</f>
        <v>Configuration</v>
      </c>
      <c r="C44" s="53"/>
      <c r="D44" s="69">
        <f>SUMIF(Services!$A$4:$A$45,Summary!$B44,Services!F$4:F$45)</f>
        <v>0</v>
      </c>
      <c r="E44" s="53"/>
      <c r="F44" s="68" t="str">
        <f>IF(Summary!$B57&lt;&gt;"",Summary!$B57,"")</f>
        <v>Other 1</v>
      </c>
      <c r="G44" s="53"/>
      <c r="H44" s="53"/>
      <c r="I44" s="69">
        <f>SUMIF(Services!$B$4:$B$45,Summary!$F44,Services!F$4:F$45)</f>
        <v>0</v>
      </c>
      <c r="J44" s="53"/>
      <c r="K44" s="53"/>
    </row>
    <row r="45" spans="1:11" x14ac:dyDescent="0.25">
      <c r="A45" s="53"/>
      <c r="B45" s="68" t="str">
        <f>IF(Summary!$F58&lt;&gt;"",Summary!$F58,"")</f>
        <v>Conversion</v>
      </c>
      <c r="C45" s="53"/>
      <c r="D45" s="69">
        <f>SUMIF(Services!$A$4:$A$45,Summary!$B45,Services!F$4:F$45)</f>
        <v>0</v>
      </c>
      <c r="E45" s="53"/>
      <c r="F45" s="68" t="str">
        <f>IF(Summary!$B58&lt;&gt;"",Summary!$B58,"")</f>
        <v>Other 2</v>
      </c>
      <c r="G45" s="53"/>
      <c r="H45" s="53"/>
      <c r="I45" s="69">
        <f>SUMIF(Services!$B$4:$B$45,Summary!$F45,Services!F$4:F$45)</f>
        <v>0</v>
      </c>
      <c r="J45" s="53"/>
      <c r="K45" s="53"/>
    </row>
    <row r="46" spans="1:11" x14ac:dyDescent="0.25">
      <c r="A46" s="53"/>
      <c r="B46" s="68" t="str">
        <f>IF(Summary!$F59&lt;&gt;"",Summary!$F59,"")</f>
        <v>Interface Development</v>
      </c>
      <c r="C46" s="53"/>
      <c r="D46" s="69">
        <f>SUMIF(Services!$A$4:$A$45,Summary!$B46,Services!F$4:F$45)</f>
        <v>0</v>
      </c>
      <c r="E46" s="53"/>
      <c r="F46" s="68" t="str">
        <f>IF(Summary!$B59&lt;&gt;"",Summary!$B59,"")</f>
        <v>Other 3</v>
      </c>
      <c r="G46" s="53"/>
      <c r="H46" s="53"/>
      <c r="I46" s="69">
        <f>SUMIF(Services!$B$4:$B$45,Summary!$F46,Services!F$4:F$45)</f>
        <v>0</v>
      </c>
      <c r="J46" s="53"/>
      <c r="K46" s="53"/>
    </row>
    <row r="47" spans="1:11" x14ac:dyDescent="0.25">
      <c r="A47" s="53"/>
      <c r="B47" s="68" t="str">
        <f>IF(Summary!$F60&lt;&gt;"",Summary!$F60,"")</f>
        <v>Post - Implementation Support</v>
      </c>
      <c r="C47" s="53"/>
      <c r="D47" s="69">
        <f>SUMIF(Services!$A$4:$A$45,Summary!$B47,Services!F$4:F$45)</f>
        <v>0</v>
      </c>
      <c r="E47" s="53"/>
      <c r="F47" s="68" t="str">
        <f>IF(Summary!$B60&lt;&gt;"",Summary!$B60,"")</f>
        <v>Other 4</v>
      </c>
      <c r="G47" s="53"/>
      <c r="H47" s="53"/>
      <c r="I47" s="69">
        <f>SUMIF(Services!$B$4:$B$45,Summary!$F47,Services!F$4:F$45)</f>
        <v>0</v>
      </c>
      <c r="J47" s="53"/>
      <c r="K47" s="53"/>
    </row>
    <row r="48" spans="1:11" x14ac:dyDescent="0.25">
      <c r="A48" s="53"/>
      <c r="B48" s="68" t="str">
        <f>IF(Summary!$F61&lt;&gt;"",Summary!$F61,"")</f>
        <v>Report Development</v>
      </c>
      <c r="C48" s="53"/>
      <c r="D48" s="69">
        <f>SUMIF(Services!$A$4:$A$45,Summary!$B48,Services!F$4:F$45)</f>
        <v>0</v>
      </c>
      <c r="E48" s="53"/>
      <c r="F48" s="68" t="str">
        <f>IF(Summary!$B61&lt;&gt;"",Summary!$B61,"")</f>
        <v>Other 5</v>
      </c>
      <c r="G48" s="53"/>
      <c r="H48" s="53"/>
      <c r="I48" s="69">
        <f>SUMIF(Services!$B$4:$B$45,Summary!$F48,Services!F$4:F$45)</f>
        <v>0</v>
      </c>
      <c r="J48" s="53"/>
      <c r="K48" s="53"/>
    </row>
    <row r="49" spans="1:11" x14ac:dyDescent="0.25">
      <c r="A49" s="53"/>
      <c r="B49" s="68" t="str">
        <f>IF(Summary!$F62&lt;&gt;"",Summary!$F62,"")</f>
        <v>Testing</v>
      </c>
      <c r="C49" s="53"/>
      <c r="D49" s="69">
        <f>SUMIF(Services!$A$4:$A$45,Summary!$B49,Services!F$4:F$45)</f>
        <v>0</v>
      </c>
      <c r="E49" s="53"/>
      <c r="F49" s="68" t="str">
        <f>IF(Summary!$B62&lt;&gt;"",Summary!$B62,"")</f>
        <v>Other 6</v>
      </c>
      <c r="G49" s="53"/>
      <c r="H49" s="53"/>
      <c r="I49" s="69">
        <f>SUMIF(Services!$B$4:$B$45,Summary!$F49,Services!F$4:F$45)</f>
        <v>0</v>
      </c>
      <c r="J49" s="53"/>
      <c r="K49" s="53"/>
    </row>
    <row r="50" spans="1:11" x14ac:dyDescent="0.25">
      <c r="A50" s="53"/>
      <c r="B50" s="68" t="str">
        <f>IF(Summary!$F63&lt;&gt;"",Summary!$F63,"")</f>
        <v>Training and Documentation</v>
      </c>
      <c r="C50" s="53"/>
      <c r="D50" s="69">
        <f>SUMIF(Services!$A$4:$A$45,Summary!$B50,Services!F$4:F$45)</f>
        <v>0</v>
      </c>
      <c r="E50" s="53"/>
      <c r="F50" s="68" t="str">
        <f>IF(Summary!$B63&lt;&gt;"",Summary!$B63,"")</f>
        <v>Other 7</v>
      </c>
      <c r="G50" s="53"/>
      <c r="H50" s="53"/>
      <c r="I50" s="69">
        <f>SUMIF(Services!$B$4:$B$45,Summary!$F50,Services!F$4:F$45)</f>
        <v>0</v>
      </c>
      <c r="J50" s="53"/>
      <c r="K50" s="53"/>
    </row>
    <row r="51" spans="1:11" x14ac:dyDescent="0.25">
      <c r="A51" s="53"/>
      <c r="B51" s="79" t="str">
        <f>IF(Summary!$F64&lt;&gt;"",Summary!$F64,"")</f>
        <v>Other 1</v>
      </c>
      <c r="C51" s="30"/>
      <c r="D51" s="69">
        <f>SUMIF(Services!$A$4:$A$45,Summary!$B51,Services!F$4:F$45)</f>
        <v>0</v>
      </c>
      <c r="E51" s="53"/>
      <c r="F51" s="68" t="str">
        <f>IF(Summary!$B64&lt;&gt;"",Summary!$B64,"")</f>
        <v>Other 8</v>
      </c>
      <c r="G51" s="30"/>
      <c r="H51" s="30"/>
      <c r="I51" s="69">
        <f>SUMIF(Services!$B$4:$B$45,Summary!$F51,Services!F$4:F$45)</f>
        <v>0</v>
      </c>
      <c r="J51" s="53"/>
      <c r="K51" s="53"/>
    </row>
    <row r="52" spans="1:11" ht="13.5" thickBot="1" x14ac:dyDescent="0.3">
      <c r="A52" s="53"/>
      <c r="B52" s="70" t="str">
        <f>Services!A3</f>
        <v>Services Costs</v>
      </c>
      <c r="C52" s="70"/>
      <c r="D52" s="71">
        <f>SUM(D43:D51)</f>
        <v>0</v>
      </c>
      <c r="E52" s="53"/>
      <c r="F52" s="70" t="str">
        <f>Services!A3</f>
        <v>Services Costs</v>
      </c>
      <c r="G52" s="70"/>
      <c r="H52" s="70"/>
      <c r="I52" s="71">
        <f>SUM(I43:I51)</f>
        <v>0</v>
      </c>
      <c r="J52" s="53"/>
      <c r="K52" s="53"/>
    </row>
    <row r="53" spans="1:11" s="74" customFormat="1" ht="13.5" thickTop="1" x14ac:dyDescent="0.25">
      <c r="A53" s="72"/>
      <c r="B53" s="72"/>
      <c r="C53" s="73" t="str">
        <f>IF(ISNA(HLOOKUP("Error",D53:D53,1,FALSE)),"","Error indicates mismatch with totals on Services tab")</f>
        <v/>
      </c>
      <c r="D53" s="32" t="str">
        <f>IF(D52=Services!F45,"OK","ERROR")</f>
        <v>OK</v>
      </c>
      <c r="E53" s="72"/>
      <c r="F53" s="72"/>
      <c r="G53" s="72"/>
      <c r="H53" s="73" t="str">
        <f>IF(ISNA(HLOOKUP("Error",I53:I53,1,FALSE)),"","Error indicates mismatch with totals on Services tab")</f>
        <v/>
      </c>
      <c r="I53" s="32" t="str">
        <f>IF(I52=Services!F45,"OK","ERROR")</f>
        <v>OK</v>
      </c>
      <c r="J53" s="72"/>
      <c r="K53" s="72"/>
    </row>
    <row r="54" spans="1:11" x14ac:dyDescent="0.25">
      <c r="A54" s="53"/>
      <c r="B54" s="53"/>
      <c r="C54" s="53"/>
      <c r="D54" s="53"/>
      <c r="E54" s="53"/>
      <c r="F54" s="30"/>
      <c r="G54" s="30"/>
      <c r="H54" s="30"/>
      <c r="I54" s="53"/>
      <c r="J54" s="53"/>
      <c r="K54" s="53"/>
    </row>
    <row r="55" spans="1:11" x14ac:dyDescent="0.25">
      <c r="A55" s="53"/>
      <c r="B55" s="55" t="s">
        <v>97</v>
      </c>
      <c r="C55" s="77"/>
      <c r="D55" s="53" t="s">
        <v>69</v>
      </c>
      <c r="E55" s="53"/>
      <c r="F55" s="55" t="s">
        <v>43</v>
      </c>
      <c r="G55" s="53"/>
      <c r="H55" s="53"/>
      <c r="I55" s="57"/>
      <c r="J55" s="53"/>
      <c r="K55" s="53"/>
    </row>
    <row r="56" spans="1:11" x14ac:dyDescent="0.25">
      <c r="A56" s="53"/>
      <c r="B56" s="108" t="s">
        <v>98</v>
      </c>
      <c r="C56" s="107"/>
      <c r="D56" s="109" t="s">
        <v>67</v>
      </c>
      <c r="E56" s="53"/>
      <c r="F56" s="113" t="s">
        <v>61</v>
      </c>
      <c r="G56" s="116"/>
      <c r="H56" s="53"/>
      <c r="I56" s="111"/>
      <c r="J56" s="111"/>
      <c r="K56" s="53"/>
    </row>
    <row r="57" spans="1:11" ht="12.75" customHeight="1" x14ac:dyDescent="0.25">
      <c r="A57" s="53"/>
      <c r="B57" s="108" t="s">
        <v>67</v>
      </c>
      <c r="C57" s="107"/>
      <c r="D57" s="109" t="s">
        <v>68</v>
      </c>
      <c r="E57" s="53"/>
      <c r="F57" s="114" t="s">
        <v>70</v>
      </c>
      <c r="G57" s="119"/>
      <c r="H57" s="53"/>
      <c r="I57" s="112"/>
      <c r="J57" s="112"/>
      <c r="K57" s="53"/>
    </row>
    <row r="58" spans="1:11" x14ac:dyDescent="0.25">
      <c r="A58" s="53"/>
      <c r="B58" s="108" t="s">
        <v>68</v>
      </c>
      <c r="C58" s="107"/>
      <c r="D58" s="109" t="s">
        <v>85</v>
      </c>
      <c r="E58" s="53"/>
      <c r="F58" s="113" t="s">
        <v>89</v>
      </c>
      <c r="G58" s="119"/>
      <c r="H58" s="53"/>
      <c r="I58" s="111"/>
      <c r="J58" s="111"/>
      <c r="K58" s="53"/>
    </row>
    <row r="59" spans="1:11" x14ac:dyDescent="0.25">
      <c r="A59" s="53"/>
      <c r="B59" s="108" t="s">
        <v>85</v>
      </c>
      <c r="C59" s="107"/>
      <c r="D59" s="109" t="s">
        <v>86</v>
      </c>
      <c r="E59" s="53"/>
      <c r="F59" s="113" t="s">
        <v>62</v>
      </c>
      <c r="G59" s="119"/>
      <c r="H59" s="53"/>
      <c r="I59" s="111"/>
      <c r="J59" s="111"/>
      <c r="K59" s="53"/>
    </row>
    <row r="60" spans="1:11" x14ac:dyDescent="0.25">
      <c r="A60" s="53"/>
      <c r="B60" s="108" t="s">
        <v>86</v>
      </c>
      <c r="C60" s="107"/>
      <c r="D60" s="109" t="s">
        <v>87</v>
      </c>
      <c r="E60" s="53"/>
      <c r="F60" s="113" t="s">
        <v>65</v>
      </c>
      <c r="G60" s="119"/>
      <c r="H60" s="53"/>
      <c r="I60" s="111"/>
      <c r="J60" s="111"/>
      <c r="K60" s="53"/>
    </row>
    <row r="61" spans="1:11" x14ac:dyDescent="0.25">
      <c r="A61" s="53"/>
      <c r="B61" s="108" t="s">
        <v>87</v>
      </c>
      <c r="C61" s="56"/>
      <c r="D61" s="109" t="s">
        <v>88</v>
      </c>
      <c r="E61" s="53"/>
      <c r="F61" s="115" t="s">
        <v>63</v>
      </c>
      <c r="G61" s="119"/>
      <c r="H61" s="53"/>
      <c r="I61" s="53"/>
      <c r="J61" s="53"/>
      <c r="K61" s="53"/>
    </row>
    <row r="62" spans="1:11" x14ac:dyDescent="0.25">
      <c r="A62" s="53"/>
      <c r="B62" s="108" t="s">
        <v>88</v>
      </c>
      <c r="C62" s="56"/>
      <c r="D62" s="109" t="s">
        <v>90</v>
      </c>
      <c r="E62" s="53"/>
      <c r="F62" s="113" t="s">
        <v>71</v>
      </c>
      <c r="G62" s="119"/>
      <c r="H62" s="53"/>
      <c r="I62" s="53"/>
      <c r="J62" s="53"/>
      <c r="K62" s="53"/>
    </row>
    <row r="63" spans="1:11" x14ac:dyDescent="0.25">
      <c r="A63" s="53"/>
      <c r="B63" s="108" t="s">
        <v>90</v>
      </c>
      <c r="C63" s="56"/>
      <c r="D63" s="109" t="s">
        <v>91</v>
      </c>
      <c r="E63" s="53"/>
      <c r="F63" s="115" t="s">
        <v>64</v>
      </c>
      <c r="G63" s="119"/>
      <c r="H63" s="53"/>
      <c r="I63" s="53"/>
      <c r="J63" s="53"/>
      <c r="K63" s="53"/>
    </row>
    <row r="64" spans="1:11" x14ac:dyDescent="0.25">
      <c r="A64" s="53"/>
      <c r="B64" s="108" t="s">
        <v>91</v>
      </c>
      <c r="C64" s="53"/>
      <c r="D64" s="109" t="s">
        <v>92</v>
      </c>
      <c r="E64" s="53"/>
      <c r="F64" s="115" t="s">
        <v>67</v>
      </c>
      <c r="G64" s="119"/>
      <c r="H64" s="53"/>
      <c r="I64" s="53"/>
      <c r="J64" s="53"/>
      <c r="K64" s="53"/>
    </row>
    <row r="65" spans="1:11" x14ac:dyDescent="0.25">
      <c r="A65" s="53"/>
      <c r="B65" s="53"/>
      <c r="C65" s="53"/>
      <c r="D65" s="109" t="s">
        <v>93</v>
      </c>
      <c r="E65" s="53"/>
      <c r="F65" s="53"/>
      <c r="G65" s="53"/>
      <c r="H65" s="53"/>
      <c r="I65" s="53"/>
      <c r="J65" s="53"/>
      <c r="K65" s="53"/>
    </row>
    <row r="66" spans="1:11" x14ac:dyDescent="0.25">
      <c r="A66" s="53"/>
      <c r="B66" s="53"/>
      <c r="C66" s="53"/>
      <c r="D66" s="109" t="s">
        <v>94</v>
      </c>
      <c r="E66" s="53"/>
      <c r="F66" s="53"/>
      <c r="G66" s="53"/>
      <c r="H66" s="53"/>
      <c r="I66" s="53"/>
      <c r="J66" s="53"/>
      <c r="K66" s="53"/>
    </row>
    <row r="67" spans="1:11" x14ac:dyDescent="0.25">
      <c r="A67" s="53"/>
      <c r="B67" s="53"/>
      <c r="C67" s="53"/>
      <c r="D67" s="109" t="s">
        <v>95</v>
      </c>
      <c r="E67" s="53"/>
      <c r="F67" s="53"/>
      <c r="G67" s="53"/>
      <c r="H67" s="53"/>
      <c r="I67" s="53"/>
      <c r="J67" s="53"/>
      <c r="K67" s="53"/>
    </row>
    <row r="68" spans="1:11" x14ac:dyDescent="0.25">
      <c r="A68" s="53"/>
      <c r="B68" s="53"/>
      <c r="C68" s="53"/>
      <c r="D68" s="109" t="s">
        <v>99</v>
      </c>
      <c r="E68" s="53"/>
      <c r="F68" s="53"/>
      <c r="G68" s="53"/>
      <c r="H68" s="53"/>
      <c r="I68" s="53"/>
      <c r="J68" s="53"/>
      <c r="K68" s="53"/>
    </row>
    <row r="69" spans="1:11" x14ac:dyDescent="0.25">
      <c r="A69" s="53"/>
      <c r="B69" s="53"/>
      <c r="C69" s="53"/>
      <c r="D69" s="109" t="s">
        <v>100</v>
      </c>
      <c r="E69" s="53"/>
      <c r="F69" s="53"/>
      <c r="G69" s="53"/>
      <c r="H69" s="53"/>
      <c r="I69" s="53"/>
      <c r="J69" s="53"/>
      <c r="K69" s="53"/>
    </row>
    <row r="70" spans="1:11" x14ac:dyDescent="0.25">
      <c r="A70" s="53"/>
      <c r="B70" s="53"/>
      <c r="C70" s="53"/>
      <c r="D70" s="109" t="s">
        <v>101</v>
      </c>
      <c r="E70" s="53"/>
      <c r="F70" s="53"/>
      <c r="G70" s="53"/>
      <c r="H70" s="53"/>
      <c r="I70" s="53"/>
      <c r="J70" s="53"/>
      <c r="K70" s="53"/>
    </row>
    <row r="71" spans="1:11" x14ac:dyDescent="0.25">
      <c r="A71" s="53"/>
      <c r="B71" s="53"/>
      <c r="C71" s="53"/>
      <c r="D71" s="109" t="s">
        <v>102</v>
      </c>
      <c r="E71" s="53"/>
      <c r="F71" s="53"/>
      <c r="G71" s="53"/>
      <c r="H71" s="53"/>
      <c r="I71" s="53"/>
      <c r="J71" s="53"/>
      <c r="K71" s="53"/>
    </row>
    <row r="72" spans="1:11" x14ac:dyDescent="0.25">
      <c r="A72" s="53"/>
      <c r="B72" s="53"/>
      <c r="C72" s="53"/>
      <c r="D72" s="109" t="s">
        <v>103</v>
      </c>
      <c r="E72" s="53"/>
      <c r="F72" s="53"/>
      <c r="G72" s="53"/>
      <c r="H72" s="53"/>
      <c r="I72" s="53"/>
      <c r="J72" s="53"/>
      <c r="K72" s="53"/>
    </row>
    <row r="73" spans="1:11" x14ac:dyDescent="0.25">
      <c r="A73" s="53"/>
      <c r="B73" s="53"/>
      <c r="C73" s="53"/>
      <c r="D73" s="109" t="s">
        <v>104</v>
      </c>
      <c r="E73" s="53"/>
      <c r="F73" s="53"/>
      <c r="G73" s="53"/>
      <c r="H73" s="53"/>
      <c r="I73" s="53"/>
      <c r="J73" s="53"/>
      <c r="K73" s="53"/>
    </row>
    <row r="74" spans="1:11" x14ac:dyDescent="0.25">
      <c r="A74" s="53"/>
      <c r="B74" s="53"/>
      <c r="C74" s="53"/>
      <c r="D74" s="109" t="s">
        <v>105</v>
      </c>
      <c r="E74" s="53"/>
      <c r="F74" s="53"/>
      <c r="G74" s="53"/>
      <c r="H74" s="53"/>
      <c r="I74" s="53"/>
      <c r="J74" s="53"/>
      <c r="K74" s="53"/>
    </row>
    <row r="75" spans="1:11" x14ac:dyDescent="0.25">
      <c r="A75" s="53"/>
      <c r="B75" s="53"/>
      <c r="C75" s="53"/>
      <c r="D75" s="109" t="s">
        <v>106</v>
      </c>
      <c r="E75" s="53"/>
      <c r="F75" s="53"/>
      <c r="G75" s="53"/>
      <c r="H75" s="53"/>
      <c r="I75" s="53"/>
      <c r="J75" s="53"/>
      <c r="K75" s="53"/>
    </row>
    <row r="76" spans="1:11" x14ac:dyDescent="0.25">
      <c r="A76" s="53"/>
      <c r="B76" s="53"/>
      <c r="C76" s="53"/>
      <c r="D76" s="53"/>
      <c r="E76" s="53"/>
      <c r="F76" s="53"/>
      <c r="G76" s="53"/>
      <c r="H76" s="53"/>
      <c r="I76" s="53"/>
      <c r="J76" s="53"/>
      <c r="K76" s="53"/>
    </row>
  </sheetData>
  <sheetProtection selectLockedCells="1"/>
  <sortState xmlns:xlrd2="http://schemas.microsoft.com/office/spreadsheetml/2017/richdata2" ref="B56:B64">
    <sortCondition ref="B56"/>
  </sortState>
  <mergeCells count="3">
    <mergeCell ref="C3:F3"/>
    <mergeCell ref="C4:F4"/>
    <mergeCell ref="B1:J1"/>
  </mergeCells>
  <phoneticPr fontId="24" type="noConversion"/>
  <conditionalFormatting sqref="D41">
    <cfRule type="cellIs" dxfId="23" priority="7" operator="equal">
      <formula>"ERROR"</formula>
    </cfRule>
  </conditionalFormatting>
  <conditionalFormatting sqref="E27:J28 E41:J41">
    <cfRule type="cellIs" dxfId="22" priority="6" operator="equal">
      <formula>"ERROR"</formula>
    </cfRule>
  </conditionalFormatting>
  <conditionalFormatting sqref="D53">
    <cfRule type="cellIs" dxfId="21" priority="5" operator="equal">
      <formula>"ERROR"</formula>
    </cfRule>
  </conditionalFormatting>
  <conditionalFormatting sqref="I53">
    <cfRule type="cellIs" dxfId="20" priority="4" operator="equal">
      <formula>"ERROR"</formula>
    </cfRule>
  </conditionalFormatting>
  <conditionalFormatting sqref="D27:D28">
    <cfRule type="cellIs" dxfId="19" priority="3" operator="equal">
      <formula>"ERROR"</formula>
    </cfRule>
  </conditionalFormatting>
  <conditionalFormatting sqref="E40:J40">
    <cfRule type="cellIs" dxfId="18" priority="2" operator="equal">
      <formula>"ERROR"</formula>
    </cfRule>
  </conditionalFormatting>
  <conditionalFormatting sqref="D40">
    <cfRule type="cellIs" dxfId="17" priority="1"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rowBreaks count="1" manualBreakCount="1">
    <brk id="27" min="1" max="9" man="1"/>
  </rowBreaks>
  <ignoredErrors>
    <ignoredError sqref="J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91"/>
  <sheetViews>
    <sheetView zoomScaleNormal="100" zoomScaleSheetLayoutView="115" zoomScalePageLayoutView="80" workbookViewId="0">
      <pane ySplit="4" topLeftCell="A5" activePane="bottomLeft" state="frozen"/>
      <selection activeCell="F14" sqref="F14"/>
      <selection pane="bottomLeft" activeCell="F14" sqref="F14"/>
    </sheetView>
  </sheetViews>
  <sheetFormatPr defaultColWidth="9.28515625" defaultRowHeight="12.75" x14ac:dyDescent="0.25"/>
  <cols>
    <col min="1" max="1" width="16.7109375" style="9" customWidth="1"/>
    <col min="2" max="2" width="19.28515625" style="9" customWidth="1"/>
    <col min="3" max="3" width="8.42578125" style="11" customWidth="1"/>
    <col min="4" max="4" width="7.7109375" style="9" bestFit="1" customWidth="1"/>
    <col min="5" max="5" width="10.28515625" style="9" bestFit="1" customWidth="1"/>
    <col min="6" max="10" width="8.28515625" style="9" customWidth="1"/>
    <col min="11" max="11" width="11.28515625" style="9" customWidth="1"/>
    <col min="12" max="12" width="7" style="9" customWidth="1"/>
    <col min="13" max="14" width="10.28515625" style="9" customWidth="1"/>
    <col min="15" max="16384" width="9.28515625" style="9"/>
  </cols>
  <sheetData>
    <row r="1" spans="1:12" s="1" customFormat="1" ht="15.75" x14ac:dyDescent="0.25">
      <c r="A1" s="24" t="str">
        <f>CONCATENATE(Summary!$B$3,"  ", Summary!$C$3)</f>
        <v>Proposer Name:  Sample Vendor</v>
      </c>
      <c r="B1" s="24"/>
      <c r="C1" s="26"/>
      <c r="D1" s="24"/>
      <c r="E1" s="24"/>
      <c r="F1" s="24"/>
      <c r="G1" s="24"/>
      <c r="H1" s="24"/>
      <c r="I1" s="24"/>
      <c r="J1" s="24"/>
      <c r="K1" s="30"/>
      <c r="L1" s="27" t="str">
        <f>CONCATENATE(Summary!$B$4,"   ",Summary!$C$4)</f>
        <v>Solution Name:   Sample Software</v>
      </c>
    </row>
    <row r="2" spans="1:12" ht="13.5" thickBot="1" x14ac:dyDescent="0.3">
      <c r="A2" s="28"/>
      <c r="B2" s="28"/>
      <c r="C2" s="29"/>
      <c r="D2" s="30"/>
      <c r="E2" s="30"/>
      <c r="F2" s="30"/>
      <c r="G2" s="30"/>
      <c r="H2" s="30"/>
      <c r="I2" s="30"/>
      <c r="J2" s="30"/>
      <c r="K2" s="30"/>
      <c r="L2" s="30"/>
    </row>
    <row r="3" spans="1:12" ht="15.75" customHeight="1" x14ac:dyDescent="0.25">
      <c r="A3" s="152" t="s">
        <v>30</v>
      </c>
      <c r="B3" s="153"/>
      <c r="C3" s="154"/>
      <c r="D3" s="154"/>
      <c r="E3" s="154"/>
      <c r="F3" s="154"/>
      <c r="G3" s="154"/>
      <c r="H3" s="154"/>
      <c r="I3" s="154"/>
      <c r="J3" s="154"/>
      <c r="K3" s="154"/>
      <c r="L3" s="155"/>
    </row>
    <row r="4" spans="1:12" ht="27.75" x14ac:dyDescent="0.25">
      <c r="A4" s="84" t="s">
        <v>31</v>
      </c>
      <c r="B4" s="105" t="s">
        <v>72</v>
      </c>
      <c r="C4" s="20" t="s">
        <v>1</v>
      </c>
      <c r="D4" s="20" t="s">
        <v>49</v>
      </c>
      <c r="E4" s="20" t="s">
        <v>13</v>
      </c>
      <c r="F4" s="20" t="s">
        <v>2</v>
      </c>
      <c r="G4" s="20" t="s">
        <v>3</v>
      </c>
      <c r="H4" s="20" t="s">
        <v>4</v>
      </c>
      <c r="I4" s="20" t="s">
        <v>5</v>
      </c>
      <c r="J4" s="20" t="s">
        <v>29</v>
      </c>
      <c r="K4" s="20" t="s">
        <v>18</v>
      </c>
      <c r="L4" s="83" t="s">
        <v>50</v>
      </c>
    </row>
    <row r="5" spans="1:12" ht="12.75" customHeight="1" x14ac:dyDescent="0.25">
      <c r="A5" s="85"/>
      <c r="B5" s="117"/>
      <c r="C5" s="15"/>
      <c r="D5" s="18"/>
      <c r="E5" s="17">
        <f>IF(C5="Unlim",D5,C5*D5)</f>
        <v>0</v>
      </c>
      <c r="F5" s="18"/>
      <c r="G5" s="18"/>
      <c r="H5" s="18"/>
      <c r="I5" s="18"/>
      <c r="J5" s="18"/>
      <c r="K5" s="17">
        <f>SUM(E5:J5)</f>
        <v>0</v>
      </c>
      <c r="L5" s="86">
        <v>1</v>
      </c>
    </row>
    <row r="6" spans="1:12" ht="12.75" customHeight="1" x14ac:dyDescent="0.25">
      <c r="A6" s="85"/>
      <c r="B6" s="117"/>
      <c r="C6" s="15"/>
      <c r="D6" s="18"/>
      <c r="E6" s="17">
        <f t="shared" ref="E6:E44" si="0">IF(C6="Unlim",D6,C6*D6)</f>
        <v>0</v>
      </c>
      <c r="F6" s="18"/>
      <c r="G6" s="18"/>
      <c r="H6" s="18"/>
      <c r="I6" s="18"/>
      <c r="J6" s="18"/>
      <c r="K6" s="17">
        <f t="shared" ref="K6:K44" si="1">SUM(E6:J6)</f>
        <v>0</v>
      </c>
      <c r="L6" s="86">
        <v>2</v>
      </c>
    </row>
    <row r="7" spans="1:12" ht="12.75" customHeight="1" x14ac:dyDescent="0.25">
      <c r="A7" s="85"/>
      <c r="B7" s="117"/>
      <c r="C7" s="15"/>
      <c r="D7" s="18"/>
      <c r="E7" s="17">
        <f t="shared" si="0"/>
        <v>0</v>
      </c>
      <c r="F7" s="18"/>
      <c r="G7" s="18"/>
      <c r="H7" s="18"/>
      <c r="I7" s="18"/>
      <c r="J7" s="18"/>
      <c r="K7" s="17">
        <f t="shared" si="1"/>
        <v>0</v>
      </c>
      <c r="L7" s="86">
        <v>3</v>
      </c>
    </row>
    <row r="8" spans="1:12" ht="12.75" customHeight="1" x14ac:dyDescent="0.25">
      <c r="A8" s="85"/>
      <c r="B8" s="117"/>
      <c r="C8" s="15"/>
      <c r="D8" s="18"/>
      <c r="E8" s="17">
        <f t="shared" si="0"/>
        <v>0</v>
      </c>
      <c r="F8" s="18"/>
      <c r="G8" s="18"/>
      <c r="H8" s="18"/>
      <c r="I8" s="18"/>
      <c r="J8" s="18"/>
      <c r="K8" s="17">
        <f t="shared" si="1"/>
        <v>0</v>
      </c>
      <c r="L8" s="86">
        <v>4</v>
      </c>
    </row>
    <row r="9" spans="1:12" ht="12.75" customHeight="1" x14ac:dyDescent="0.25">
      <c r="A9" s="85"/>
      <c r="B9" s="117"/>
      <c r="C9" s="15"/>
      <c r="D9" s="18"/>
      <c r="E9" s="17">
        <f t="shared" si="0"/>
        <v>0</v>
      </c>
      <c r="F9" s="18"/>
      <c r="G9" s="18"/>
      <c r="H9" s="18"/>
      <c r="I9" s="18"/>
      <c r="J9" s="18"/>
      <c r="K9" s="17">
        <f t="shared" si="1"/>
        <v>0</v>
      </c>
      <c r="L9" s="86">
        <v>5</v>
      </c>
    </row>
    <row r="10" spans="1:12" ht="12.75" customHeight="1" x14ac:dyDescent="0.25">
      <c r="A10" s="85"/>
      <c r="B10" s="117"/>
      <c r="C10" s="15"/>
      <c r="D10" s="18"/>
      <c r="E10" s="17">
        <f t="shared" si="0"/>
        <v>0</v>
      </c>
      <c r="F10" s="18"/>
      <c r="G10" s="18"/>
      <c r="H10" s="18"/>
      <c r="I10" s="18"/>
      <c r="J10" s="18"/>
      <c r="K10" s="17">
        <f t="shared" si="1"/>
        <v>0</v>
      </c>
      <c r="L10" s="86">
        <v>6</v>
      </c>
    </row>
    <row r="11" spans="1:12" ht="12.75" customHeight="1" x14ac:dyDescent="0.25">
      <c r="A11" s="85"/>
      <c r="B11" s="117"/>
      <c r="C11" s="15"/>
      <c r="D11" s="18"/>
      <c r="E11" s="17">
        <f t="shared" si="0"/>
        <v>0</v>
      </c>
      <c r="F11" s="18"/>
      <c r="G11" s="18"/>
      <c r="H11" s="18"/>
      <c r="I11" s="18"/>
      <c r="J11" s="18"/>
      <c r="K11" s="17">
        <f t="shared" si="1"/>
        <v>0</v>
      </c>
      <c r="L11" s="86">
        <v>7</v>
      </c>
    </row>
    <row r="12" spans="1:12" ht="12.75" customHeight="1" x14ac:dyDescent="0.25">
      <c r="A12" s="85"/>
      <c r="B12" s="117"/>
      <c r="C12" s="15"/>
      <c r="D12" s="18"/>
      <c r="E12" s="17">
        <f t="shared" si="0"/>
        <v>0</v>
      </c>
      <c r="F12" s="18"/>
      <c r="G12" s="18"/>
      <c r="H12" s="18"/>
      <c r="I12" s="18"/>
      <c r="J12" s="18"/>
      <c r="K12" s="17">
        <f t="shared" si="1"/>
        <v>0</v>
      </c>
      <c r="L12" s="86">
        <v>8</v>
      </c>
    </row>
    <row r="13" spans="1:12" ht="12.75" customHeight="1" x14ac:dyDescent="0.25">
      <c r="A13" s="85"/>
      <c r="B13" s="117"/>
      <c r="C13" s="15"/>
      <c r="D13" s="18"/>
      <c r="E13" s="17">
        <f t="shared" si="0"/>
        <v>0</v>
      </c>
      <c r="F13" s="18"/>
      <c r="G13" s="18"/>
      <c r="H13" s="18"/>
      <c r="I13" s="18"/>
      <c r="J13" s="18"/>
      <c r="K13" s="17">
        <f t="shared" si="1"/>
        <v>0</v>
      </c>
      <c r="L13" s="86">
        <v>9</v>
      </c>
    </row>
    <row r="14" spans="1:12" ht="12.75" customHeight="1" x14ac:dyDescent="0.25">
      <c r="A14" s="85"/>
      <c r="B14" s="117"/>
      <c r="C14" s="15"/>
      <c r="D14" s="18"/>
      <c r="E14" s="17">
        <f t="shared" si="0"/>
        <v>0</v>
      </c>
      <c r="F14" s="18"/>
      <c r="G14" s="18"/>
      <c r="H14" s="18"/>
      <c r="I14" s="18"/>
      <c r="J14" s="18"/>
      <c r="K14" s="17">
        <f t="shared" si="1"/>
        <v>0</v>
      </c>
      <c r="L14" s="86">
        <v>10</v>
      </c>
    </row>
    <row r="15" spans="1:12" ht="12.75" customHeight="1" x14ac:dyDescent="0.25">
      <c r="A15" s="85"/>
      <c r="B15" s="117"/>
      <c r="C15" s="15"/>
      <c r="D15" s="18"/>
      <c r="E15" s="17">
        <f t="shared" si="0"/>
        <v>0</v>
      </c>
      <c r="F15" s="18"/>
      <c r="G15" s="18"/>
      <c r="H15" s="18"/>
      <c r="I15" s="18"/>
      <c r="J15" s="18"/>
      <c r="K15" s="17">
        <f t="shared" si="1"/>
        <v>0</v>
      </c>
      <c r="L15" s="86">
        <v>11</v>
      </c>
    </row>
    <row r="16" spans="1:12" ht="12.75" customHeight="1" x14ac:dyDescent="0.25">
      <c r="A16" s="85"/>
      <c r="B16" s="117"/>
      <c r="C16" s="15"/>
      <c r="D16" s="18"/>
      <c r="E16" s="17">
        <f t="shared" si="0"/>
        <v>0</v>
      </c>
      <c r="F16" s="18"/>
      <c r="G16" s="18"/>
      <c r="H16" s="18"/>
      <c r="I16" s="18"/>
      <c r="J16" s="18"/>
      <c r="K16" s="17">
        <f t="shared" si="1"/>
        <v>0</v>
      </c>
      <c r="L16" s="86">
        <v>12</v>
      </c>
    </row>
    <row r="17" spans="1:12" ht="12.75" customHeight="1" x14ac:dyDescent="0.25">
      <c r="A17" s="85"/>
      <c r="B17" s="117"/>
      <c r="C17" s="15"/>
      <c r="D17" s="18"/>
      <c r="E17" s="17">
        <f t="shared" si="0"/>
        <v>0</v>
      </c>
      <c r="F17" s="18"/>
      <c r="G17" s="18"/>
      <c r="H17" s="18"/>
      <c r="I17" s="18"/>
      <c r="J17" s="18"/>
      <c r="K17" s="17">
        <f t="shared" si="1"/>
        <v>0</v>
      </c>
      <c r="L17" s="86">
        <v>13</v>
      </c>
    </row>
    <row r="18" spans="1:12" ht="12.75" customHeight="1" x14ac:dyDescent="0.25">
      <c r="A18" s="85"/>
      <c r="B18" s="117"/>
      <c r="C18" s="15"/>
      <c r="D18" s="18"/>
      <c r="E18" s="17">
        <f t="shared" si="0"/>
        <v>0</v>
      </c>
      <c r="F18" s="18"/>
      <c r="G18" s="18"/>
      <c r="H18" s="18"/>
      <c r="I18" s="18"/>
      <c r="J18" s="18"/>
      <c r="K18" s="17">
        <f t="shared" si="1"/>
        <v>0</v>
      </c>
      <c r="L18" s="86">
        <v>14</v>
      </c>
    </row>
    <row r="19" spans="1:12" ht="12.75" customHeight="1" x14ac:dyDescent="0.25">
      <c r="A19" s="85"/>
      <c r="B19" s="117"/>
      <c r="C19" s="15"/>
      <c r="D19" s="18"/>
      <c r="E19" s="17">
        <f t="shared" si="0"/>
        <v>0</v>
      </c>
      <c r="F19" s="18"/>
      <c r="G19" s="18"/>
      <c r="H19" s="18"/>
      <c r="I19" s="18"/>
      <c r="J19" s="18"/>
      <c r="K19" s="17">
        <f t="shared" si="1"/>
        <v>0</v>
      </c>
      <c r="L19" s="86">
        <v>15</v>
      </c>
    </row>
    <row r="20" spans="1:12" ht="12.75" customHeight="1" x14ac:dyDescent="0.25">
      <c r="A20" s="85"/>
      <c r="B20" s="117"/>
      <c r="C20" s="15"/>
      <c r="D20" s="18"/>
      <c r="E20" s="17">
        <f t="shared" si="0"/>
        <v>0</v>
      </c>
      <c r="F20" s="18"/>
      <c r="G20" s="18"/>
      <c r="H20" s="18"/>
      <c r="I20" s="18"/>
      <c r="J20" s="18"/>
      <c r="K20" s="17">
        <f t="shared" si="1"/>
        <v>0</v>
      </c>
      <c r="L20" s="86">
        <v>16</v>
      </c>
    </row>
    <row r="21" spans="1:12" ht="12.75" customHeight="1" x14ac:dyDescent="0.25">
      <c r="A21" s="85"/>
      <c r="B21" s="117"/>
      <c r="C21" s="15"/>
      <c r="D21" s="18"/>
      <c r="E21" s="17">
        <f t="shared" si="0"/>
        <v>0</v>
      </c>
      <c r="F21" s="18"/>
      <c r="G21" s="18"/>
      <c r="H21" s="18"/>
      <c r="I21" s="18"/>
      <c r="J21" s="18"/>
      <c r="K21" s="17">
        <f t="shared" si="1"/>
        <v>0</v>
      </c>
      <c r="L21" s="86">
        <v>17</v>
      </c>
    </row>
    <row r="22" spans="1:12" ht="12.75" customHeight="1" x14ac:dyDescent="0.25">
      <c r="A22" s="85"/>
      <c r="B22" s="117"/>
      <c r="C22" s="15"/>
      <c r="D22" s="18"/>
      <c r="E22" s="17">
        <f t="shared" si="0"/>
        <v>0</v>
      </c>
      <c r="F22" s="18"/>
      <c r="G22" s="18"/>
      <c r="H22" s="18"/>
      <c r="I22" s="18"/>
      <c r="J22" s="18"/>
      <c r="K22" s="17">
        <f t="shared" si="1"/>
        <v>0</v>
      </c>
      <c r="L22" s="86">
        <v>18</v>
      </c>
    </row>
    <row r="23" spans="1:12" ht="12.75" customHeight="1" x14ac:dyDescent="0.25">
      <c r="A23" s="85"/>
      <c r="B23" s="117"/>
      <c r="C23" s="15"/>
      <c r="D23" s="18"/>
      <c r="E23" s="17">
        <f t="shared" si="0"/>
        <v>0</v>
      </c>
      <c r="F23" s="18"/>
      <c r="G23" s="18"/>
      <c r="H23" s="18"/>
      <c r="I23" s="18"/>
      <c r="J23" s="18"/>
      <c r="K23" s="17">
        <f t="shared" si="1"/>
        <v>0</v>
      </c>
      <c r="L23" s="86">
        <v>19</v>
      </c>
    </row>
    <row r="24" spans="1:12" ht="12.75" customHeight="1" x14ac:dyDescent="0.25">
      <c r="A24" s="85"/>
      <c r="B24" s="117"/>
      <c r="C24" s="15"/>
      <c r="D24" s="18"/>
      <c r="E24" s="17">
        <f t="shared" si="0"/>
        <v>0</v>
      </c>
      <c r="F24" s="18"/>
      <c r="G24" s="18"/>
      <c r="H24" s="18"/>
      <c r="I24" s="18"/>
      <c r="J24" s="18"/>
      <c r="K24" s="17">
        <f t="shared" si="1"/>
        <v>0</v>
      </c>
      <c r="L24" s="86">
        <v>20</v>
      </c>
    </row>
    <row r="25" spans="1:12" ht="12.75" customHeight="1" x14ac:dyDescent="0.25">
      <c r="A25" s="85"/>
      <c r="B25" s="117"/>
      <c r="C25" s="15"/>
      <c r="D25" s="18"/>
      <c r="E25" s="17">
        <f>IF(C25="Unlim",D25,C25*D25)</f>
        <v>0</v>
      </c>
      <c r="F25" s="18"/>
      <c r="G25" s="18"/>
      <c r="H25" s="18"/>
      <c r="I25" s="18"/>
      <c r="J25" s="18"/>
      <c r="K25" s="17">
        <f t="shared" si="1"/>
        <v>0</v>
      </c>
      <c r="L25" s="86">
        <v>21</v>
      </c>
    </row>
    <row r="26" spans="1:12" ht="12.75" customHeight="1" x14ac:dyDescent="0.25">
      <c r="A26" s="85"/>
      <c r="B26" s="117"/>
      <c r="C26" s="15"/>
      <c r="D26" s="18"/>
      <c r="E26" s="17">
        <f t="shared" si="0"/>
        <v>0</v>
      </c>
      <c r="F26" s="18"/>
      <c r="G26" s="18"/>
      <c r="H26" s="18"/>
      <c r="I26" s="18"/>
      <c r="J26" s="18"/>
      <c r="K26" s="17">
        <f t="shared" si="1"/>
        <v>0</v>
      </c>
      <c r="L26" s="86">
        <v>22</v>
      </c>
    </row>
    <row r="27" spans="1:12" ht="12.75" customHeight="1" x14ac:dyDescent="0.25">
      <c r="A27" s="85"/>
      <c r="B27" s="117"/>
      <c r="C27" s="15"/>
      <c r="D27" s="18"/>
      <c r="E27" s="17">
        <f t="shared" si="0"/>
        <v>0</v>
      </c>
      <c r="F27" s="18"/>
      <c r="G27" s="18"/>
      <c r="H27" s="18"/>
      <c r="I27" s="18"/>
      <c r="J27" s="18"/>
      <c r="K27" s="17">
        <f t="shared" si="1"/>
        <v>0</v>
      </c>
      <c r="L27" s="86">
        <v>23</v>
      </c>
    </row>
    <row r="28" spans="1:12" ht="12.75" customHeight="1" x14ac:dyDescent="0.25">
      <c r="A28" s="85"/>
      <c r="B28" s="117"/>
      <c r="C28" s="15"/>
      <c r="D28" s="18"/>
      <c r="E28" s="17">
        <f t="shared" si="0"/>
        <v>0</v>
      </c>
      <c r="F28" s="18"/>
      <c r="G28" s="18"/>
      <c r="H28" s="18"/>
      <c r="I28" s="18"/>
      <c r="J28" s="18"/>
      <c r="K28" s="17">
        <f t="shared" si="1"/>
        <v>0</v>
      </c>
      <c r="L28" s="86">
        <v>24</v>
      </c>
    </row>
    <row r="29" spans="1:12" ht="12.75" customHeight="1" x14ac:dyDescent="0.25">
      <c r="A29" s="85"/>
      <c r="B29" s="117"/>
      <c r="C29" s="15"/>
      <c r="D29" s="18"/>
      <c r="E29" s="17">
        <f t="shared" si="0"/>
        <v>0</v>
      </c>
      <c r="F29" s="18"/>
      <c r="G29" s="18"/>
      <c r="H29" s="18"/>
      <c r="I29" s="18"/>
      <c r="J29" s="18"/>
      <c r="K29" s="17">
        <f t="shared" si="1"/>
        <v>0</v>
      </c>
      <c r="L29" s="86">
        <v>25</v>
      </c>
    </row>
    <row r="30" spans="1:12" ht="12.75" customHeight="1" x14ac:dyDescent="0.25">
      <c r="A30" s="85"/>
      <c r="B30" s="117"/>
      <c r="C30" s="15"/>
      <c r="D30" s="18"/>
      <c r="E30" s="17">
        <f t="shared" si="0"/>
        <v>0</v>
      </c>
      <c r="F30" s="18"/>
      <c r="G30" s="18"/>
      <c r="H30" s="18"/>
      <c r="I30" s="18"/>
      <c r="J30" s="18"/>
      <c r="K30" s="17">
        <f t="shared" si="1"/>
        <v>0</v>
      </c>
      <c r="L30" s="86">
        <v>26</v>
      </c>
    </row>
    <row r="31" spans="1:12" ht="12.75" customHeight="1" x14ac:dyDescent="0.25">
      <c r="A31" s="85"/>
      <c r="B31" s="117"/>
      <c r="C31" s="15"/>
      <c r="D31" s="18"/>
      <c r="E31" s="17">
        <f t="shared" si="0"/>
        <v>0</v>
      </c>
      <c r="F31" s="18"/>
      <c r="G31" s="18"/>
      <c r="H31" s="18"/>
      <c r="I31" s="18"/>
      <c r="J31" s="18"/>
      <c r="K31" s="17">
        <f t="shared" si="1"/>
        <v>0</v>
      </c>
      <c r="L31" s="86">
        <v>27</v>
      </c>
    </row>
    <row r="32" spans="1:12" ht="12.75" customHeight="1" x14ac:dyDescent="0.25">
      <c r="A32" s="85"/>
      <c r="B32" s="117"/>
      <c r="C32" s="15"/>
      <c r="D32" s="18"/>
      <c r="E32" s="17">
        <f t="shared" si="0"/>
        <v>0</v>
      </c>
      <c r="F32" s="18"/>
      <c r="G32" s="18"/>
      <c r="H32" s="18"/>
      <c r="I32" s="18"/>
      <c r="J32" s="18"/>
      <c r="K32" s="17">
        <f t="shared" si="1"/>
        <v>0</v>
      </c>
      <c r="L32" s="86">
        <v>28</v>
      </c>
    </row>
    <row r="33" spans="1:14" ht="12.75" customHeight="1" x14ac:dyDescent="0.25">
      <c r="A33" s="85"/>
      <c r="B33" s="117"/>
      <c r="C33" s="15"/>
      <c r="D33" s="18"/>
      <c r="E33" s="17">
        <f t="shared" si="0"/>
        <v>0</v>
      </c>
      <c r="F33" s="18"/>
      <c r="G33" s="18"/>
      <c r="H33" s="18"/>
      <c r="I33" s="18"/>
      <c r="J33" s="18"/>
      <c r="K33" s="17">
        <f t="shared" si="1"/>
        <v>0</v>
      </c>
      <c r="L33" s="86">
        <v>29</v>
      </c>
    </row>
    <row r="34" spans="1:14" ht="12.75" customHeight="1" x14ac:dyDescent="0.25">
      <c r="A34" s="85"/>
      <c r="B34" s="117"/>
      <c r="C34" s="15"/>
      <c r="D34" s="18"/>
      <c r="E34" s="17">
        <f t="shared" si="0"/>
        <v>0</v>
      </c>
      <c r="F34" s="18"/>
      <c r="G34" s="18"/>
      <c r="H34" s="18"/>
      <c r="I34" s="18"/>
      <c r="J34" s="18"/>
      <c r="K34" s="17">
        <f t="shared" si="1"/>
        <v>0</v>
      </c>
      <c r="L34" s="86">
        <v>30</v>
      </c>
    </row>
    <row r="35" spans="1:14" ht="12.75" customHeight="1" x14ac:dyDescent="0.25">
      <c r="A35" s="85"/>
      <c r="B35" s="117"/>
      <c r="C35" s="15"/>
      <c r="D35" s="18"/>
      <c r="E35" s="17">
        <f t="shared" si="0"/>
        <v>0</v>
      </c>
      <c r="F35" s="18"/>
      <c r="G35" s="18"/>
      <c r="H35" s="18"/>
      <c r="I35" s="18"/>
      <c r="J35" s="18"/>
      <c r="K35" s="17">
        <f t="shared" si="1"/>
        <v>0</v>
      </c>
      <c r="L35" s="86">
        <v>31</v>
      </c>
    </row>
    <row r="36" spans="1:14" ht="12.75" customHeight="1" x14ac:dyDescent="0.25">
      <c r="A36" s="85"/>
      <c r="B36" s="117"/>
      <c r="C36" s="15"/>
      <c r="D36" s="18"/>
      <c r="E36" s="17">
        <f t="shared" si="0"/>
        <v>0</v>
      </c>
      <c r="F36" s="18"/>
      <c r="G36" s="18"/>
      <c r="H36" s="18"/>
      <c r="I36" s="18"/>
      <c r="J36" s="18"/>
      <c r="K36" s="17">
        <f t="shared" si="1"/>
        <v>0</v>
      </c>
      <c r="L36" s="86">
        <v>32</v>
      </c>
    </row>
    <row r="37" spans="1:14" ht="12.75" customHeight="1" x14ac:dyDescent="0.25">
      <c r="A37" s="85"/>
      <c r="B37" s="117"/>
      <c r="C37" s="15"/>
      <c r="D37" s="18"/>
      <c r="E37" s="17">
        <f t="shared" si="0"/>
        <v>0</v>
      </c>
      <c r="F37" s="18"/>
      <c r="G37" s="18"/>
      <c r="H37" s="18"/>
      <c r="I37" s="18"/>
      <c r="J37" s="18"/>
      <c r="K37" s="17">
        <f t="shared" si="1"/>
        <v>0</v>
      </c>
      <c r="L37" s="86">
        <v>33</v>
      </c>
    </row>
    <row r="38" spans="1:14" ht="12.75" customHeight="1" x14ac:dyDescent="0.25">
      <c r="A38" s="85"/>
      <c r="B38" s="117"/>
      <c r="C38" s="15"/>
      <c r="D38" s="18"/>
      <c r="E38" s="17">
        <f t="shared" si="0"/>
        <v>0</v>
      </c>
      <c r="F38" s="18"/>
      <c r="G38" s="18"/>
      <c r="H38" s="18"/>
      <c r="I38" s="18"/>
      <c r="J38" s="18"/>
      <c r="K38" s="17">
        <f t="shared" si="1"/>
        <v>0</v>
      </c>
      <c r="L38" s="86">
        <v>34</v>
      </c>
    </row>
    <row r="39" spans="1:14" ht="12.75" customHeight="1" x14ac:dyDescent="0.25">
      <c r="A39" s="85"/>
      <c r="B39" s="117"/>
      <c r="C39" s="15"/>
      <c r="D39" s="18"/>
      <c r="E39" s="17">
        <f t="shared" si="0"/>
        <v>0</v>
      </c>
      <c r="F39" s="18"/>
      <c r="G39" s="18"/>
      <c r="H39" s="18"/>
      <c r="I39" s="18"/>
      <c r="J39" s="18"/>
      <c r="K39" s="17">
        <f t="shared" si="1"/>
        <v>0</v>
      </c>
      <c r="L39" s="86">
        <v>35</v>
      </c>
    </row>
    <row r="40" spans="1:14" ht="12.75" customHeight="1" x14ac:dyDescent="0.25">
      <c r="A40" s="85"/>
      <c r="B40" s="117"/>
      <c r="C40" s="15"/>
      <c r="D40" s="18"/>
      <c r="E40" s="17">
        <f t="shared" si="0"/>
        <v>0</v>
      </c>
      <c r="F40" s="18"/>
      <c r="G40" s="18"/>
      <c r="H40" s="18"/>
      <c r="I40" s="18"/>
      <c r="J40" s="18"/>
      <c r="K40" s="17">
        <f t="shared" si="1"/>
        <v>0</v>
      </c>
      <c r="L40" s="86">
        <v>36</v>
      </c>
    </row>
    <row r="41" spans="1:14" ht="12.75" customHeight="1" x14ac:dyDescent="0.25">
      <c r="A41" s="85"/>
      <c r="B41" s="117"/>
      <c r="C41" s="15"/>
      <c r="D41" s="18"/>
      <c r="E41" s="17">
        <f t="shared" si="0"/>
        <v>0</v>
      </c>
      <c r="F41" s="18"/>
      <c r="G41" s="18"/>
      <c r="H41" s="18"/>
      <c r="I41" s="18"/>
      <c r="J41" s="18"/>
      <c r="K41" s="17">
        <f t="shared" si="1"/>
        <v>0</v>
      </c>
      <c r="L41" s="86">
        <v>37</v>
      </c>
    </row>
    <row r="42" spans="1:14" ht="12.75" customHeight="1" x14ac:dyDescent="0.25">
      <c r="A42" s="85"/>
      <c r="B42" s="117"/>
      <c r="C42" s="15"/>
      <c r="D42" s="18"/>
      <c r="E42" s="17">
        <f t="shared" si="0"/>
        <v>0</v>
      </c>
      <c r="F42" s="18"/>
      <c r="G42" s="18"/>
      <c r="H42" s="18"/>
      <c r="I42" s="18"/>
      <c r="J42" s="18"/>
      <c r="K42" s="17">
        <f t="shared" si="1"/>
        <v>0</v>
      </c>
      <c r="L42" s="86">
        <v>38</v>
      </c>
    </row>
    <row r="43" spans="1:14" ht="12.75" customHeight="1" x14ac:dyDescent="0.25">
      <c r="A43" s="85"/>
      <c r="B43" s="117"/>
      <c r="C43" s="15"/>
      <c r="D43" s="18"/>
      <c r="E43" s="17">
        <f t="shared" si="0"/>
        <v>0</v>
      </c>
      <c r="F43" s="18"/>
      <c r="G43" s="18"/>
      <c r="H43" s="18"/>
      <c r="I43" s="18"/>
      <c r="J43" s="18"/>
      <c r="K43" s="17">
        <f t="shared" si="1"/>
        <v>0</v>
      </c>
      <c r="L43" s="86">
        <v>39</v>
      </c>
    </row>
    <row r="44" spans="1:14" ht="12.75" customHeight="1" x14ac:dyDescent="0.25">
      <c r="A44" s="85"/>
      <c r="B44" s="117"/>
      <c r="C44" s="15"/>
      <c r="D44" s="18"/>
      <c r="E44" s="17">
        <f t="shared" si="0"/>
        <v>0</v>
      </c>
      <c r="F44" s="18"/>
      <c r="G44" s="18"/>
      <c r="H44" s="18"/>
      <c r="I44" s="18"/>
      <c r="J44" s="18"/>
      <c r="K44" s="17">
        <f t="shared" si="1"/>
        <v>0</v>
      </c>
      <c r="L44" s="86">
        <v>40</v>
      </c>
    </row>
    <row r="45" spans="1:14" s="2" customFormat="1" ht="13.5" customHeight="1" thickBot="1" x14ac:dyDescent="0.3">
      <c r="A45" s="156" t="str">
        <f>CONCATENATE("Total ",A3)</f>
        <v>Total Licenses and Ongoing Maintenance Costs</v>
      </c>
      <c r="B45" s="157"/>
      <c r="C45" s="157"/>
      <c r="D45" s="158"/>
      <c r="E45" s="87">
        <f>SUM(E5:E44)</f>
        <v>0</v>
      </c>
      <c r="F45" s="87">
        <f t="shared" ref="F45:K45" si="2">SUM(F5:F44)</f>
        <v>0</v>
      </c>
      <c r="G45" s="87">
        <f t="shared" si="2"/>
        <v>0</v>
      </c>
      <c r="H45" s="87">
        <f t="shared" si="2"/>
        <v>0</v>
      </c>
      <c r="I45" s="87">
        <f t="shared" si="2"/>
        <v>0</v>
      </c>
      <c r="J45" s="87">
        <f t="shared" si="2"/>
        <v>0</v>
      </c>
      <c r="K45" s="87">
        <f t="shared" si="2"/>
        <v>0</v>
      </c>
      <c r="L45" s="88"/>
      <c r="M45" s="9"/>
      <c r="N45" s="9"/>
    </row>
    <row r="46" spans="1:14" s="22" customFormat="1" x14ac:dyDescent="0.25">
      <c r="A46" s="31"/>
      <c r="B46" s="31"/>
      <c r="C46" s="31"/>
      <c r="D46" s="54" t="s">
        <v>42</v>
      </c>
      <c r="E46" s="32" t="str">
        <f ca="1">IF(E45=Summary!D26,"OK","ERROR")</f>
        <v>OK</v>
      </c>
      <c r="F46" s="32" t="str">
        <f ca="1">IF(F45=Summary!E26,"OK","ERROR")</f>
        <v>OK</v>
      </c>
      <c r="G46" s="32" t="str">
        <f ca="1">IF(G45=Summary!F26,"OK","ERROR")</f>
        <v>OK</v>
      </c>
      <c r="H46" s="32" t="str">
        <f ca="1">IF(H45=Summary!G26,"OK","ERROR")</f>
        <v>OK</v>
      </c>
      <c r="I46" s="32" t="str">
        <f ca="1">IF(I45=Summary!H26,"OK","ERROR")</f>
        <v>OK</v>
      </c>
      <c r="J46" s="32" t="str">
        <f ca="1">IF(J45=Summary!I26,"OK","ERROR")</f>
        <v>OK</v>
      </c>
      <c r="K46" s="32" t="str">
        <f ca="1">IF(K45=Summary!J26,"OK","ERROR")</f>
        <v>OK</v>
      </c>
      <c r="L46" s="30"/>
    </row>
    <row r="47" spans="1:14" x14ac:dyDescent="0.25">
      <c r="A47" s="28" t="s">
        <v>33</v>
      </c>
      <c r="B47" s="28"/>
      <c r="C47" s="29"/>
      <c r="D47" s="30"/>
      <c r="E47" s="30"/>
      <c r="F47" s="30"/>
      <c r="G47" s="30"/>
      <c r="H47" s="30"/>
      <c r="I47" s="30"/>
      <c r="J47" s="30"/>
      <c r="K47" s="30"/>
      <c r="L47" s="30"/>
      <c r="M47" s="2"/>
      <c r="N47" s="2"/>
    </row>
    <row r="48" spans="1:14" x14ac:dyDescent="0.25">
      <c r="A48" s="159" t="s">
        <v>77</v>
      </c>
      <c r="B48" s="159"/>
      <c r="C48" s="159"/>
      <c r="D48" s="159"/>
      <c r="E48" s="159"/>
      <c r="F48" s="159"/>
      <c r="G48" s="159"/>
      <c r="H48" s="159"/>
      <c r="I48" s="159"/>
      <c r="J48" s="159"/>
      <c r="K48" s="159"/>
      <c r="L48" s="30"/>
    </row>
    <row r="49" spans="1:14" x14ac:dyDescent="0.25">
      <c r="A49" s="30" t="s">
        <v>51</v>
      </c>
      <c r="B49" s="30"/>
      <c r="C49" s="29"/>
      <c r="D49" s="30"/>
      <c r="E49" s="30"/>
      <c r="F49" s="30"/>
      <c r="G49" s="30"/>
      <c r="H49" s="30"/>
      <c r="I49" s="33"/>
      <c r="J49" s="30"/>
      <c r="K49" s="30"/>
      <c r="L49" s="30"/>
    </row>
    <row r="50" spans="1:14" x14ac:dyDescent="0.25">
      <c r="A50" s="30" t="s">
        <v>52</v>
      </c>
      <c r="B50" s="30"/>
      <c r="C50" s="29"/>
      <c r="D50" s="30"/>
      <c r="E50" s="30"/>
      <c r="F50" s="30"/>
      <c r="G50" s="30"/>
      <c r="H50" s="30"/>
      <c r="I50" s="30"/>
      <c r="J50" s="30"/>
      <c r="K50" s="30"/>
      <c r="L50" s="30"/>
    </row>
    <row r="51" spans="1:14" s="2" customFormat="1" x14ac:dyDescent="0.25">
      <c r="A51" s="34"/>
      <c r="B51" s="34"/>
      <c r="C51" s="34"/>
      <c r="D51" s="34"/>
      <c r="E51" s="35"/>
      <c r="F51" s="35"/>
      <c r="G51" s="35"/>
      <c r="H51" s="35"/>
      <c r="I51" s="35"/>
      <c r="J51" s="35"/>
      <c r="K51" s="35"/>
      <c r="L51" s="30"/>
      <c r="M51" s="9"/>
      <c r="N51" s="9"/>
    </row>
    <row r="52" spans="1:14" s="2" customFormat="1" x14ac:dyDescent="0.25">
      <c r="A52" s="34"/>
      <c r="B52" s="34"/>
      <c r="C52" s="34"/>
      <c r="D52" s="34"/>
      <c r="E52" s="35"/>
      <c r="F52" s="35"/>
      <c r="G52" s="35"/>
      <c r="H52" s="35"/>
      <c r="I52" s="35"/>
      <c r="J52" s="35"/>
      <c r="K52" s="35"/>
      <c r="L52" s="30"/>
    </row>
    <row r="53" spans="1:14" s="2" customFormat="1" x14ac:dyDescent="0.25">
      <c r="A53" s="34"/>
      <c r="B53" s="34"/>
      <c r="C53" s="34"/>
      <c r="D53" s="34"/>
      <c r="E53" s="35"/>
      <c r="F53" s="35"/>
      <c r="G53" s="35"/>
      <c r="H53" s="35"/>
      <c r="I53" s="35"/>
      <c r="J53" s="35"/>
      <c r="K53" s="35"/>
      <c r="L53" s="30"/>
    </row>
    <row r="54" spans="1:14" s="2" customFormat="1" x14ac:dyDescent="0.25">
      <c r="A54" s="34"/>
      <c r="B54" s="34"/>
      <c r="C54" s="34"/>
      <c r="D54" s="34"/>
      <c r="E54" s="35"/>
      <c r="F54" s="35"/>
      <c r="G54" s="35"/>
      <c r="H54" s="35"/>
      <c r="I54" s="35"/>
      <c r="J54" s="35"/>
      <c r="K54" s="35"/>
      <c r="L54" s="30"/>
    </row>
    <row r="55" spans="1:14" s="2" customFormat="1" x14ac:dyDescent="0.25">
      <c r="A55" s="34"/>
      <c r="B55" s="34"/>
      <c r="C55" s="34"/>
      <c r="D55" s="34"/>
      <c r="E55" s="35"/>
      <c r="F55" s="35"/>
      <c r="G55" s="35"/>
      <c r="H55" s="35"/>
      <c r="I55" s="35"/>
      <c r="J55" s="35"/>
      <c r="K55" s="35"/>
      <c r="L55" s="30"/>
    </row>
    <row r="56" spans="1:14" s="2" customFormat="1" x14ac:dyDescent="0.25">
      <c r="A56" s="34"/>
      <c r="B56" s="34"/>
      <c r="C56" s="34"/>
      <c r="D56" s="34"/>
      <c r="E56" s="35"/>
      <c r="F56" s="35"/>
      <c r="G56" s="35"/>
      <c r="H56" s="35"/>
      <c r="I56" s="35"/>
      <c r="J56" s="35"/>
      <c r="K56" s="35"/>
      <c r="L56" s="30"/>
    </row>
    <row r="57" spans="1:14" x14ac:dyDescent="0.25">
      <c r="A57" s="30"/>
      <c r="B57" s="30"/>
      <c r="C57" s="29"/>
      <c r="D57" s="30"/>
      <c r="E57" s="30"/>
      <c r="F57" s="30"/>
      <c r="G57" s="30"/>
      <c r="H57" s="30"/>
      <c r="I57" s="30"/>
      <c r="J57" s="30"/>
      <c r="K57" s="30"/>
      <c r="L57" s="30"/>
      <c r="M57" s="2"/>
      <c r="N57" s="2"/>
    </row>
    <row r="58" spans="1:14" x14ac:dyDescent="0.25">
      <c r="A58" s="30"/>
      <c r="B58" s="30"/>
      <c r="C58" s="29"/>
      <c r="D58" s="30"/>
      <c r="E58" s="30"/>
      <c r="F58" s="30"/>
      <c r="G58" s="30"/>
      <c r="H58" s="30"/>
      <c r="I58" s="30"/>
      <c r="J58" s="30"/>
      <c r="K58" s="30"/>
      <c r="L58" s="30"/>
    </row>
    <row r="59" spans="1:14" x14ac:dyDescent="0.25">
      <c r="A59" s="30"/>
      <c r="B59" s="30"/>
      <c r="C59" s="29"/>
      <c r="D59" s="30"/>
      <c r="E59" s="30"/>
      <c r="F59" s="30"/>
      <c r="G59" s="30"/>
      <c r="H59" s="30"/>
      <c r="I59" s="30"/>
      <c r="J59" s="30"/>
      <c r="K59" s="30"/>
      <c r="L59" s="30"/>
    </row>
    <row r="60" spans="1:14" x14ac:dyDescent="0.25">
      <c r="A60" s="30"/>
      <c r="B60" s="30"/>
      <c r="C60" s="29"/>
      <c r="D60" s="30"/>
      <c r="E60" s="30"/>
      <c r="F60" s="30"/>
      <c r="G60" s="30"/>
      <c r="H60" s="30"/>
      <c r="I60" s="30"/>
      <c r="J60" s="30"/>
      <c r="K60" s="30"/>
      <c r="L60" s="30"/>
    </row>
    <row r="61" spans="1:14" x14ac:dyDescent="0.25">
      <c r="A61" s="30"/>
      <c r="B61" s="30"/>
      <c r="C61" s="29"/>
      <c r="D61" s="30"/>
      <c r="E61" s="30"/>
      <c r="F61" s="30"/>
      <c r="G61" s="30"/>
      <c r="H61" s="30"/>
      <c r="I61" s="30"/>
      <c r="J61" s="30"/>
      <c r="K61" s="30"/>
      <c r="L61" s="30"/>
    </row>
    <row r="62" spans="1:14" x14ac:dyDescent="0.25">
      <c r="A62" s="30"/>
      <c r="B62" s="30"/>
      <c r="C62" s="29"/>
      <c r="D62" s="30"/>
      <c r="E62" s="30"/>
      <c r="F62" s="30"/>
      <c r="G62" s="30"/>
      <c r="H62" s="30"/>
      <c r="I62" s="30"/>
      <c r="J62" s="30"/>
      <c r="K62" s="30"/>
      <c r="L62" s="30"/>
    </row>
    <row r="63" spans="1:14" x14ac:dyDescent="0.25">
      <c r="A63" s="30"/>
      <c r="B63" s="30"/>
      <c r="C63" s="29"/>
      <c r="D63" s="30"/>
      <c r="E63" s="30"/>
      <c r="F63" s="30"/>
      <c r="G63" s="30"/>
      <c r="H63" s="30"/>
      <c r="I63" s="30"/>
      <c r="J63" s="30"/>
      <c r="K63" s="30"/>
      <c r="L63" s="30"/>
    </row>
    <row r="64" spans="1:14" x14ac:dyDescent="0.25">
      <c r="A64" s="30"/>
      <c r="B64" s="30"/>
      <c r="C64" s="29"/>
      <c r="D64" s="30"/>
      <c r="E64" s="30"/>
      <c r="F64" s="30"/>
      <c r="G64" s="30"/>
      <c r="H64" s="30"/>
      <c r="I64" s="30"/>
      <c r="J64" s="30"/>
      <c r="K64" s="30"/>
      <c r="L64" s="30"/>
    </row>
    <row r="65" spans="1:12" x14ac:dyDescent="0.25">
      <c r="A65" s="30"/>
      <c r="B65" s="30"/>
      <c r="C65" s="29"/>
      <c r="D65" s="30"/>
      <c r="E65" s="30"/>
      <c r="F65" s="30"/>
      <c r="G65" s="30"/>
      <c r="H65" s="30"/>
      <c r="I65" s="30"/>
      <c r="J65" s="30"/>
      <c r="K65" s="30"/>
      <c r="L65" s="30"/>
    </row>
    <row r="66" spans="1:12" x14ac:dyDescent="0.25">
      <c r="A66" s="30"/>
      <c r="B66" s="30"/>
      <c r="C66" s="29"/>
      <c r="D66" s="30"/>
      <c r="E66" s="30"/>
      <c r="F66" s="30"/>
      <c r="G66" s="30"/>
      <c r="H66" s="30"/>
      <c r="I66" s="30"/>
      <c r="J66" s="30"/>
      <c r="K66" s="30"/>
      <c r="L66" s="30"/>
    </row>
    <row r="67" spans="1:12" x14ac:dyDescent="0.25">
      <c r="A67" s="30"/>
      <c r="B67" s="30"/>
      <c r="C67" s="29"/>
      <c r="D67" s="30"/>
      <c r="E67" s="30"/>
      <c r="F67" s="30"/>
      <c r="G67" s="30"/>
      <c r="H67" s="30"/>
      <c r="I67" s="30"/>
      <c r="J67" s="30"/>
      <c r="K67" s="30"/>
      <c r="L67" s="30"/>
    </row>
    <row r="68" spans="1:12" x14ac:dyDescent="0.25">
      <c r="A68" s="30"/>
      <c r="B68" s="30"/>
      <c r="C68" s="29"/>
      <c r="D68" s="30"/>
      <c r="E68" s="30"/>
      <c r="F68" s="30"/>
      <c r="G68" s="30"/>
      <c r="H68" s="30"/>
      <c r="I68" s="30"/>
      <c r="J68" s="30"/>
      <c r="K68" s="30"/>
      <c r="L68" s="30"/>
    </row>
    <row r="69" spans="1:12" x14ac:dyDescent="0.25">
      <c r="A69" s="30"/>
      <c r="B69" s="30"/>
      <c r="C69" s="29"/>
      <c r="D69" s="30"/>
      <c r="E69" s="30"/>
      <c r="F69" s="30"/>
      <c r="G69" s="30"/>
      <c r="H69" s="30"/>
      <c r="I69" s="30"/>
      <c r="J69" s="30"/>
      <c r="K69" s="30"/>
      <c r="L69" s="30"/>
    </row>
    <row r="70" spans="1:12" x14ac:dyDescent="0.25">
      <c r="A70" s="30"/>
      <c r="B70" s="30"/>
      <c r="C70" s="29"/>
      <c r="D70" s="30"/>
      <c r="E70" s="30"/>
      <c r="F70" s="30"/>
      <c r="G70" s="30"/>
      <c r="H70" s="30"/>
      <c r="I70" s="30"/>
      <c r="J70" s="30"/>
      <c r="K70" s="30"/>
      <c r="L70" s="30"/>
    </row>
    <row r="71" spans="1:12" x14ac:dyDescent="0.25">
      <c r="A71" s="30"/>
      <c r="B71" s="30"/>
      <c r="C71" s="29"/>
      <c r="D71" s="30"/>
      <c r="E71" s="30"/>
      <c r="F71" s="30"/>
      <c r="G71" s="30"/>
      <c r="H71" s="30"/>
      <c r="I71" s="30"/>
      <c r="J71" s="30"/>
      <c r="K71" s="30"/>
      <c r="L71" s="30"/>
    </row>
    <row r="72" spans="1:12" x14ac:dyDescent="0.25">
      <c r="A72" s="30"/>
      <c r="B72" s="30"/>
      <c r="C72" s="29"/>
      <c r="D72" s="30"/>
      <c r="E72" s="30"/>
      <c r="F72" s="30"/>
      <c r="G72" s="30"/>
      <c r="H72" s="30"/>
      <c r="I72" s="30"/>
      <c r="J72" s="30"/>
      <c r="K72" s="30"/>
      <c r="L72" s="30"/>
    </row>
    <row r="73" spans="1:12" x14ac:dyDescent="0.25">
      <c r="A73" s="30"/>
      <c r="B73" s="30"/>
      <c r="C73" s="29"/>
      <c r="D73" s="30"/>
      <c r="E73" s="30"/>
      <c r="F73" s="30"/>
      <c r="G73" s="30"/>
      <c r="H73" s="30"/>
      <c r="I73" s="30"/>
      <c r="J73" s="30"/>
      <c r="K73" s="30"/>
      <c r="L73" s="30"/>
    </row>
    <row r="74" spans="1:12" x14ac:dyDescent="0.25">
      <c r="A74" s="30"/>
      <c r="B74" s="30"/>
      <c r="C74" s="29"/>
      <c r="D74" s="30"/>
      <c r="E74" s="30"/>
      <c r="F74" s="30"/>
      <c r="G74" s="30"/>
      <c r="H74" s="30"/>
      <c r="I74" s="30"/>
      <c r="J74" s="30"/>
      <c r="K74" s="30"/>
      <c r="L74" s="30"/>
    </row>
    <row r="75" spans="1:12" x14ac:dyDescent="0.25">
      <c r="A75" s="30"/>
      <c r="B75" s="30"/>
      <c r="C75" s="29"/>
      <c r="D75" s="30"/>
      <c r="E75" s="30"/>
      <c r="F75" s="30"/>
      <c r="G75" s="30"/>
      <c r="H75" s="30"/>
      <c r="I75" s="30"/>
      <c r="J75" s="30"/>
      <c r="K75" s="30"/>
      <c r="L75" s="30"/>
    </row>
    <row r="76" spans="1:12" x14ac:dyDescent="0.25">
      <c r="A76" s="30"/>
      <c r="B76" s="30"/>
      <c r="C76" s="29"/>
      <c r="D76" s="30"/>
      <c r="E76" s="30"/>
      <c r="F76" s="30"/>
      <c r="G76" s="30"/>
      <c r="H76" s="30"/>
      <c r="I76" s="30"/>
      <c r="J76" s="30"/>
      <c r="K76" s="30"/>
      <c r="L76" s="30"/>
    </row>
    <row r="77" spans="1:12" x14ac:dyDescent="0.25">
      <c r="A77" s="30"/>
      <c r="B77" s="30"/>
      <c r="C77" s="29"/>
      <c r="D77" s="30"/>
      <c r="E77" s="30"/>
      <c r="F77" s="30"/>
      <c r="G77" s="30"/>
      <c r="H77" s="30"/>
      <c r="I77" s="30"/>
      <c r="J77" s="30"/>
      <c r="K77" s="30"/>
      <c r="L77" s="30"/>
    </row>
    <row r="78" spans="1:12" x14ac:dyDescent="0.25">
      <c r="A78" s="30"/>
      <c r="B78" s="30"/>
      <c r="C78" s="29"/>
      <c r="D78" s="30"/>
      <c r="E78" s="30"/>
      <c r="F78" s="30"/>
      <c r="G78" s="30"/>
      <c r="H78" s="30"/>
      <c r="I78" s="30"/>
      <c r="J78" s="30"/>
      <c r="K78" s="30"/>
      <c r="L78" s="30"/>
    </row>
    <row r="79" spans="1:12" x14ac:dyDescent="0.25">
      <c r="A79" s="30"/>
      <c r="B79" s="30"/>
      <c r="C79" s="29"/>
      <c r="D79" s="30"/>
      <c r="E79" s="30"/>
      <c r="F79" s="30"/>
      <c r="G79" s="30"/>
      <c r="H79" s="30"/>
      <c r="I79" s="30"/>
      <c r="J79" s="30"/>
      <c r="K79" s="30"/>
      <c r="L79" s="30"/>
    </row>
    <row r="80" spans="1:12" x14ac:dyDescent="0.25">
      <c r="A80" s="30"/>
      <c r="B80" s="30"/>
      <c r="C80" s="29"/>
      <c r="D80" s="30"/>
      <c r="E80" s="30"/>
      <c r="F80" s="30"/>
      <c r="G80" s="30"/>
      <c r="H80" s="30"/>
      <c r="I80" s="30"/>
      <c r="J80" s="30"/>
      <c r="K80" s="30"/>
      <c r="L80" s="30"/>
    </row>
    <row r="81" spans="1:12" x14ac:dyDescent="0.25">
      <c r="A81" s="30"/>
      <c r="B81" s="30"/>
      <c r="C81" s="29"/>
      <c r="D81" s="30"/>
      <c r="E81" s="30"/>
      <c r="F81" s="30"/>
      <c r="G81" s="30"/>
      <c r="H81" s="30"/>
      <c r="I81" s="30"/>
      <c r="J81" s="30"/>
      <c r="K81" s="30"/>
      <c r="L81" s="30"/>
    </row>
    <row r="82" spans="1:12" x14ac:dyDescent="0.25">
      <c r="A82" s="30"/>
      <c r="B82" s="30"/>
      <c r="C82" s="29"/>
      <c r="D82" s="30"/>
      <c r="E82" s="30"/>
      <c r="F82" s="30"/>
      <c r="G82" s="30"/>
      <c r="H82" s="30"/>
      <c r="I82" s="30"/>
      <c r="J82" s="30"/>
      <c r="K82" s="30"/>
      <c r="L82" s="30"/>
    </row>
    <row r="83" spans="1:12" x14ac:dyDescent="0.25">
      <c r="A83" s="30"/>
      <c r="B83" s="30"/>
      <c r="C83" s="29"/>
      <c r="D83" s="30"/>
      <c r="E83" s="30"/>
      <c r="F83" s="30"/>
      <c r="G83" s="30"/>
      <c r="H83" s="30"/>
      <c r="I83" s="30"/>
      <c r="J83" s="30"/>
      <c r="K83" s="30"/>
      <c r="L83" s="30"/>
    </row>
    <row r="84" spans="1:12" x14ac:dyDescent="0.25">
      <c r="A84" s="30"/>
      <c r="B84" s="30"/>
      <c r="C84" s="29"/>
      <c r="D84" s="30"/>
      <c r="E84" s="30"/>
      <c r="F84" s="30"/>
      <c r="G84" s="30"/>
      <c r="H84" s="30"/>
      <c r="I84" s="30"/>
      <c r="J84" s="30"/>
      <c r="K84" s="30"/>
      <c r="L84" s="30"/>
    </row>
    <row r="85" spans="1:12" x14ac:dyDescent="0.25">
      <c r="A85" s="30"/>
      <c r="B85" s="30"/>
      <c r="C85" s="29"/>
      <c r="D85" s="30"/>
      <c r="E85" s="30"/>
      <c r="F85" s="30"/>
      <c r="G85" s="30"/>
      <c r="H85" s="30"/>
      <c r="I85" s="30"/>
      <c r="J85" s="30"/>
      <c r="K85" s="30"/>
      <c r="L85" s="30"/>
    </row>
    <row r="86" spans="1:12" x14ac:dyDescent="0.25">
      <c r="A86" s="30"/>
      <c r="B86" s="30"/>
      <c r="C86" s="29"/>
      <c r="D86" s="30"/>
      <c r="E86" s="30"/>
      <c r="F86" s="30"/>
      <c r="G86" s="30"/>
      <c r="H86" s="30"/>
      <c r="I86" s="30"/>
      <c r="J86" s="30"/>
      <c r="K86" s="30"/>
      <c r="L86" s="30"/>
    </row>
    <row r="87" spans="1:12" x14ac:dyDescent="0.25">
      <c r="A87" s="30"/>
      <c r="B87" s="30"/>
      <c r="C87" s="29"/>
      <c r="D87" s="30"/>
      <c r="E87" s="30"/>
      <c r="F87" s="30"/>
      <c r="G87" s="30"/>
      <c r="H87" s="30"/>
      <c r="I87" s="30"/>
      <c r="J87" s="30"/>
      <c r="K87" s="30"/>
      <c r="L87" s="30"/>
    </row>
    <row r="88" spans="1:12" x14ac:dyDescent="0.25">
      <c r="A88" s="30"/>
      <c r="B88" s="30"/>
      <c r="C88" s="29"/>
      <c r="D88" s="30"/>
      <c r="E88" s="30"/>
      <c r="F88" s="30"/>
      <c r="G88" s="30"/>
      <c r="H88" s="30"/>
      <c r="I88" s="30"/>
      <c r="J88" s="30"/>
      <c r="K88" s="30"/>
      <c r="L88" s="30"/>
    </row>
    <row r="89" spans="1:12" x14ac:dyDescent="0.25">
      <c r="A89" s="30"/>
      <c r="B89" s="30"/>
      <c r="C89" s="29"/>
      <c r="D89" s="30"/>
      <c r="E89" s="30"/>
      <c r="F89" s="30"/>
      <c r="G89" s="30"/>
      <c r="H89" s="30"/>
      <c r="I89" s="30"/>
      <c r="J89" s="30"/>
      <c r="K89" s="30"/>
      <c r="L89" s="30"/>
    </row>
    <row r="90" spans="1:12" x14ac:dyDescent="0.25">
      <c r="A90" s="30"/>
      <c r="B90" s="30"/>
      <c r="C90" s="29"/>
      <c r="D90" s="30"/>
      <c r="E90" s="30"/>
      <c r="F90" s="30"/>
      <c r="G90" s="30"/>
      <c r="H90" s="30"/>
      <c r="I90" s="30"/>
      <c r="J90" s="30"/>
      <c r="K90" s="30"/>
      <c r="L90" s="30"/>
    </row>
    <row r="91" spans="1:12" x14ac:dyDescent="0.25">
      <c r="A91" s="30"/>
      <c r="B91" s="30"/>
      <c r="C91" s="29"/>
      <c r="D91" s="30"/>
      <c r="E91" s="30"/>
      <c r="F91" s="30"/>
      <c r="G91" s="30"/>
      <c r="H91" s="30"/>
      <c r="I91" s="30"/>
      <c r="J91" s="30"/>
      <c r="K91" s="30"/>
      <c r="L91" s="30"/>
    </row>
  </sheetData>
  <sheetProtection insertRows="0" deleteRows="0"/>
  <mergeCells count="3">
    <mergeCell ref="A3:L3"/>
    <mergeCell ref="A45:D45"/>
    <mergeCell ref="A48:K48"/>
  </mergeCells>
  <conditionalFormatting sqref="E46">
    <cfRule type="cellIs" dxfId="16" priority="7" operator="equal">
      <formula>"ERROR"</formula>
    </cfRule>
  </conditionalFormatting>
  <conditionalFormatting sqref="F46:I46">
    <cfRule type="cellIs" dxfId="15" priority="4" operator="equal">
      <formula>"ERROR"</formula>
    </cfRule>
  </conditionalFormatting>
  <conditionalFormatting sqref="J46">
    <cfRule type="cellIs" dxfId="14" priority="2" operator="equal">
      <formula>"ERROR"</formula>
    </cfRule>
  </conditionalFormatting>
  <conditionalFormatting sqref="K46">
    <cfRule type="cellIs" dxfId="13" priority="1"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Summary!$B$56:$B$64</xm:f>
          </x14:formula1>
          <xm:sqref>A5:A44</xm:sqref>
        </x14:dataValidation>
        <x14:dataValidation type="list" allowBlank="1" showInputMessage="1" showErrorMessage="1" xr:uid="{08BA65BE-21F3-4C23-A9E7-273CBA9FCF4F}">
          <x14:formula1>
            <xm:f>Summary!$D$56:$D$75</xm:f>
          </x14:formula1>
          <xm:sqref>B5:B44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2"/>
  <sheetViews>
    <sheetView zoomScale="120" zoomScaleNormal="120" zoomScaleSheetLayoutView="115" zoomScalePageLayoutView="80" workbookViewId="0">
      <pane ySplit="4" topLeftCell="A5" activePane="bottomLeft" state="frozen"/>
      <selection activeCell="F14" sqref="F14"/>
      <selection pane="bottomLeft" activeCell="F14" sqref="F14"/>
    </sheetView>
  </sheetViews>
  <sheetFormatPr defaultColWidth="9.28515625" defaultRowHeight="12.75" x14ac:dyDescent="0.25"/>
  <cols>
    <col min="1" max="1" width="16.7109375" style="9" customWidth="1"/>
    <col min="2" max="2" width="24" style="9" customWidth="1"/>
    <col min="3" max="7" width="9.7109375" style="9" customWidth="1"/>
    <col min="8" max="8" width="14.28515625" style="9" customWidth="1"/>
    <col min="9" max="9" width="9.5703125" style="9" bestFit="1" customWidth="1"/>
    <col min="10" max="11" width="10.28515625" style="9" customWidth="1"/>
    <col min="12" max="16384" width="9.28515625" style="9"/>
  </cols>
  <sheetData>
    <row r="1" spans="1:9" s="1" customFormat="1" ht="15.75" x14ac:dyDescent="0.25">
      <c r="A1" s="24" t="str">
        <f>CONCATENATE(Summary!$B$3,"  ", Summary!$C$3)</f>
        <v>Proposer Name:  Sample Vendor</v>
      </c>
      <c r="B1" s="24"/>
      <c r="C1" s="24"/>
      <c r="D1" s="24"/>
      <c r="E1" s="24"/>
      <c r="F1" s="24"/>
      <c r="G1" s="24"/>
      <c r="H1" s="30"/>
      <c r="I1" s="27" t="str">
        <f>CONCATENATE(Summary!$B$4,"   ",Summary!$C$4)</f>
        <v>Solution Name:   Sample Software</v>
      </c>
    </row>
    <row r="2" spans="1:9" ht="13.5" thickBot="1" x14ac:dyDescent="0.3">
      <c r="A2" s="28"/>
      <c r="B2" s="28"/>
      <c r="C2" s="30"/>
      <c r="D2" s="30"/>
      <c r="E2" s="30"/>
      <c r="F2" s="30"/>
      <c r="G2" s="30"/>
      <c r="H2" s="30"/>
      <c r="I2" s="30"/>
    </row>
    <row r="3" spans="1:9" ht="15.75" customHeight="1" x14ac:dyDescent="0.25">
      <c r="A3" s="152" t="s">
        <v>47</v>
      </c>
      <c r="B3" s="153"/>
      <c r="C3" s="154"/>
      <c r="D3" s="154"/>
      <c r="E3" s="154"/>
      <c r="F3" s="154"/>
      <c r="G3" s="154"/>
      <c r="H3" s="154"/>
      <c r="I3" s="155"/>
    </row>
    <row r="4" spans="1:9" x14ac:dyDescent="0.25">
      <c r="A4" s="84" t="s">
        <v>31</v>
      </c>
      <c r="B4" s="105" t="s">
        <v>72</v>
      </c>
      <c r="C4" s="20" t="s">
        <v>2</v>
      </c>
      <c r="D4" s="20" t="s">
        <v>3</v>
      </c>
      <c r="E4" s="20" t="s">
        <v>4</v>
      </c>
      <c r="F4" s="20" t="s">
        <v>5</v>
      </c>
      <c r="G4" s="20" t="s">
        <v>29</v>
      </c>
      <c r="H4" s="20" t="s">
        <v>18</v>
      </c>
      <c r="I4" s="83" t="s">
        <v>50</v>
      </c>
    </row>
    <row r="5" spans="1:9" x14ac:dyDescent="0.25">
      <c r="A5" s="85"/>
      <c r="B5" s="117"/>
      <c r="C5" s="18"/>
      <c r="D5" s="18"/>
      <c r="E5" s="18"/>
      <c r="F5" s="18"/>
      <c r="G5" s="18"/>
      <c r="H5" s="17">
        <f t="shared" ref="H5:H44" si="0">SUM(C5:G5)</f>
        <v>0</v>
      </c>
      <c r="I5" s="86">
        <v>1</v>
      </c>
    </row>
    <row r="6" spans="1:9" x14ac:dyDescent="0.25">
      <c r="A6" s="85"/>
      <c r="B6" s="117"/>
      <c r="C6" s="18"/>
      <c r="D6" s="18"/>
      <c r="E6" s="18"/>
      <c r="F6" s="18"/>
      <c r="G6" s="18"/>
      <c r="H6" s="17">
        <f t="shared" si="0"/>
        <v>0</v>
      </c>
      <c r="I6" s="86">
        <v>2</v>
      </c>
    </row>
    <row r="7" spans="1:9" x14ac:dyDescent="0.25">
      <c r="A7" s="85"/>
      <c r="B7" s="117"/>
      <c r="C7" s="18"/>
      <c r="D7" s="18"/>
      <c r="E7" s="18"/>
      <c r="F7" s="18"/>
      <c r="G7" s="18"/>
      <c r="H7" s="17">
        <f t="shared" si="0"/>
        <v>0</v>
      </c>
      <c r="I7" s="86">
        <v>3</v>
      </c>
    </row>
    <row r="8" spans="1:9" x14ac:dyDescent="0.25">
      <c r="A8" s="85"/>
      <c r="B8" s="117"/>
      <c r="C8" s="18"/>
      <c r="D8" s="18"/>
      <c r="E8" s="18"/>
      <c r="F8" s="18"/>
      <c r="G8" s="18"/>
      <c r="H8" s="17">
        <f t="shared" si="0"/>
        <v>0</v>
      </c>
      <c r="I8" s="86">
        <v>4</v>
      </c>
    </row>
    <row r="9" spans="1:9" x14ac:dyDescent="0.25">
      <c r="A9" s="85"/>
      <c r="B9" s="117"/>
      <c r="C9" s="18"/>
      <c r="D9" s="18"/>
      <c r="E9" s="18"/>
      <c r="F9" s="18"/>
      <c r="G9" s="18"/>
      <c r="H9" s="17">
        <f t="shared" si="0"/>
        <v>0</v>
      </c>
      <c r="I9" s="86">
        <v>5</v>
      </c>
    </row>
    <row r="10" spans="1:9" x14ac:dyDescent="0.25">
      <c r="A10" s="85"/>
      <c r="B10" s="117"/>
      <c r="C10" s="18"/>
      <c r="D10" s="18"/>
      <c r="E10" s="18"/>
      <c r="F10" s="18"/>
      <c r="G10" s="18"/>
      <c r="H10" s="17">
        <f t="shared" si="0"/>
        <v>0</v>
      </c>
      <c r="I10" s="86">
        <v>6</v>
      </c>
    </row>
    <row r="11" spans="1:9" x14ac:dyDescent="0.25">
      <c r="A11" s="85"/>
      <c r="B11" s="117"/>
      <c r="C11" s="18"/>
      <c r="D11" s="18"/>
      <c r="E11" s="18"/>
      <c r="F11" s="18"/>
      <c r="G11" s="18"/>
      <c r="H11" s="17">
        <f t="shared" si="0"/>
        <v>0</v>
      </c>
      <c r="I11" s="86">
        <v>7</v>
      </c>
    </row>
    <row r="12" spans="1:9" x14ac:dyDescent="0.25">
      <c r="A12" s="85"/>
      <c r="B12" s="117"/>
      <c r="C12" s="18"/>
      <c r="D12" s="18"/>
      <c r="E12" s="18"/>
      <c r="F12" s="18"/>
      <c r="G12" s="18"/>
      <c r="H12" s="17">
        <f t="shared" si="0"/>
        <v>0</v>
      </c>
      <c r="I12" s="86">
        <v>8</v>
      </c>
    </row>
    <row r="13" spans="1:9" x14ac:dyDescent="0.25">
      <c r="A13" s="85"/>
      <c r="B13" s="117"/>
      <c r="C13" s="18"/>
      <c r="D13" s="18"/>
      <c r="E13" s="18"/>
      <c r="F13" s="18"/>
      <c r="G13" s="18"/>
      <c r="H13" s="17">
        <f t="shared" si="0"/>
        <v>0</v>
      </c>
      <c r="I13" s="86">
        <v>9</v>
      </c>
    </row>
    <row r="14" spans="1:9" x14ac:dyDescent="0.25">
      <c r="A14" s="85"/>
      <c r="B14" s="117"/>
      <c r="C14" s="18"/>
      <c r="D14" s="18"/>
      <c r="E14" s="18"/>
      <c r="F14" s="18"/>
      <c r="G14" s="18"/>
      <c r="H14" s="17">
        <f t="shared" si="0"/>
        <v>0</v>
      </c>
      <c r="I14" s="86">
        <v>10</v>
      </c>
    </row>
    <row r="15" spans="1:9" x14ac:dyDescent="0.25">
      <c r="A15" s="85"/>
      <c r="B15" s="117"/>
      <c r="C15" s="18"/>
      <c r="D15" s="18"/>
      <c r="E15" s="18"/>
      <c r="F15" s="18"/>
      <c r="G15" s="18"/>
      <c r="H15" s="17">
        <f t="shared" si="0"/>
        <v>0</v>
      </c>
      <c r="I15" s="86">
        <v>11</v>
      </c>
    </row>
    <row r="16" spans="1:9" x14ac:dyDescent="0.25">
      <c r="A16" s="85"/>
      <c r="B16" s="117"/>
      <c r="C16" s="18"/>
      <c r="D16" s="18"/>
      <c r="E16" s="18"/>
      <c r="F16" s="18"/>
      <c r="G16" s="18"/>
      <c r="H16" s="17">
        <f t="shared" si="0"/>
        <v>0</v>
      </c>
      <c r="I16" s="86">
        <v>12</v>
      </c>
    </row>
    <row r="17" spans="1:9" x14ac:dyDescent="0.25">
      <c r="A17" s="85"/>
      <c r="B17" s="117"/>
      <c r="C17" s="18"/>
      <c r="D17" s="18"/>
      <c r="E17" s="18"/>
      <c r="F17" s="18"/>
      <c r="G17" s="18"/>
      <c r="H17" s="17">
        <f t="shared" si="0"/>
        <v>0</v>
      </c>
      <c r="I17" s="86">
        <v>13</v>
      </c>
    </row>
    <row r="18" spans="1:9" x14ac:dyDescent="0.25">
      <c r="A18" s="85"/>
      <c r="B18" s="117"/>
      <c r="C18" s="18"/>
      <c r="D18" s="18"/>
      <c r="E18" s="18"/>
      <c r="F18" s="18"/>
      <c r="G18" s="18"/>
      <c r="H18" s="17">
        <f t="shared" si="0"/>
        <v>0</v>
      </c>
      <c r="I18" s="86">
        <v>14</v>
      </c>
    </row>
    <row r="19" spans="1:9" x14ac:dyDescent="0.25">
      <c r="A19" s="85"/>
      <c r="B19" s="117"/>
      <c r="C19" s="18"/>
      <c r="D19" s="18"/>
      <c r="E19" s="18"/>
      <c r="F19" s="18"/>
      <c r="G19" s="18"/>
      <c r="H19" s="17">
        <f t="shared" si="0"/>
        <v>0</v>
      </c>
      <c r="I19" s="86">
        <v>15</v>
      </c>
    </row>
    <row r="20" spans="1:9" x14ac:dyDescent="0.25">
      <c r="A20" s="85"/>
      <c r="B20" s="117"/>
      <c r="C20" s="18"/>
      <c r="D20" s="18"/>
      <c r="E20" s="18"/>
      <c r="F20" s="18"/>
      <c r="G20" s="18"/>
      <c r="H20" s="17">
        <f t="shared" si="0"/>
        <v>0</v>
      </c>
      <c r="I20" s="86">
        <v>16</v>
      </c>
    </row>
    <row r="21" spans="1:9" x14ac:dyDescent="0.25">
      <c r="A21" s="85"/>
      <c r="B21" s="117"/>
      <c r="C21" s="18"/>
      <c r="D21" s="18"/>
      <c r="E21" s="18"/>
      <c r="F21" s="18"/>
      <c r="G21" s="18"/>
      <c r="H21" s="17">
        <f t="shared" si="0"/>
        <v>0</v>
      </c>
      <c r="I21" s="86">
        <v>17</v>
      </c>
    </row>
    <row r="22" spans="1:9" x14ac:dyDescent="0.25">
      <c r="A22" s="85"/>
      <c r="B22" s="117"/>
      <c r="C22" s="18"/>
      <c r="D22" s="18"/>
      <c r="E22" s="18"/>
      <c r="F22" s="18"/>
      <c r="G22" s="18"/>
      <c r="H22" s="17">
        <f t="shared" si="0"/>
        <v>0</v>
      </c>
      <c r="I22" s="86">
        <v>18</v>
      </c>
    </row>
    <row r="23" spans="1:9" x14ac:dyDescent="0.25">
      <c r="A23" s="85"/>
      <c r="B23" s="117"/>
      <c r="C23" s="18"/>
      <c r="D23" s="18"/>
      <c r="E23" s="18"/>
      <c r="F23" s="18"/>
      <c r="G23" s="18"/>
      <c r="H23" s="17">
        <f t="shared" si="0"/>
        <v>0</v>
      </c>
      <c r="I23" s="86">
        <v>19</v>
      </c>
    </row>
    <row r="24" spans="1:9" x14ac:dyDescent="0.25">
      <c r="A24" s="85"/>
      <c r="B24" s="117"/>
      <c r="C24" s="18"/>
      <c r="D24" s="18"/>
      <c r="E24" s="18"/>
      <c r="F24" s="18"/>
      <c r="G24" s="18"/>
      <c r="H24" s="17">
        <f t="shared" si="0"/>
        <v>0</v>
      </c>
      <c r="I24" s="86">
        <v>20</v>
      </c>
    </row>
    <row r="25" spans="1:9" x14ac:dyDescent="0.25">
      <c r="A25" s="85"/>
      <c r="B25" s="117"/>
      <c r="C25" s="18"/>
      <c r="D25" s="18"/>
      <c r="E25" s="18"/>
      <c r="F25" s="18"/>
      <c r="G25" s="18"/>
      <c r="H25" s="17">
        <f t="shared" si="0"/>
        <v>0</v>
      </c>
      <c r="I25" s="86">
        <v>21</v>
      </c>
    </row>
    <row r="26" spans="1:9" x14ac:dyDescent="0.25">
      <c r="A26" s="85"/>
      <c r="B26" s="117"/>
      <c r="C26" s="18"/>
      <c r="D26" s="18"/>
      <c r="E26" s="18"/>
      <c r="F26" s="18"/>
      <c r="G26" s="18"/>
      <c r="H26" s="17">
        <f t="shared" si="0"/>
        <v>0</v>
      </c>
      <c r="I26" s="86">
        <v>22</v>
      </c>
    </row>
    <row r="27" spans="1:9" x14ac:dyDescent="0.25">
      <c r="A27" s="85"/>
      <c r="B27" s="117"/>
      <c r="C27" s="18"/>
      <c r="D27" s="18"/>
      <c r="E27" s="18"/>
      <c r="F27" s="18"/>
      <c r="G27" s="18"/>
      <c r="H27" s="17">
        <f t="shared" si="0"/>
        <v>0</v>
      </c>
      <c r="I27" s="86">
        <v>23</v>
      </c>
    </row>
    <row r="28" spans="1:9" x14ac:dyDescent="0.25">
      <c r="A28" s="85"/>
      <c r="B28" s="117"/>
      <c r="C28" s="18"/>
      <c r="D28" s="18"/>
      <c r="E28" s="18"/>
      <c r="F28" s="18"/>
      <c r="G28" s="18"/>
      <c r="H28" s="17">
        <f t="shared" si="0"/>
        <v>0</v>
      </c>
      <c r="I28" s="86">
        <v>24</v>
      </c>
    </row>
    <row r="29" spans="1:9" x14ac:dyDescent="0.25">
      <c r="A29" s="85"/>
      <c r="B29" s="117"/>
      <c r="C29" s="18"/>
      <c r="D29" s="18"/>
      <c r="E29" s="18"/>
      <c r="F29" s="18"/>
      <c r="G29" s="18"/>
      <c r="H29" s="17">
        <f t="shared" si="0"/>
        <v>0</v>
      </c>
      <c r="I29" s="86">
        <v>25</v>
      </c>
    </row>
    <row r="30" spans="1:9" x14ac:dyDescent="0.25">
      <c r="A30" s="85"/>
      <c r="B30" s="117"/>
      <c r="C30" s="18"/>
      <c r="D30" s="18"/>
      <c r="E30" s="18"/>
      <c r="F30" s="18"/>
      <c r="G30" s="18"/>
      <c r="H30" s="17">
        <f t="shared" si="0"/>
        <v>0</v>
      </c>
      <c r="I30" s="86">
        <v>26</v>
      </c>
    </row>
    <row r="31" spans="1:9" x14ac:dyDescent="0.25">
      <c r="A31" s="85"/>
      <c r="B31" s="117"/>
      <c r="C31" s="18"/>
      <c r="D31" s="18"/>
      <c r="E31" s="18"/>
      <c r="F31" s="18"/>
      <c r="G31" s="18"/>
      <c r="H31" s="17">
        <f t="shared" si="0"/>
        <v>0</v>
      </c>
      <c r="I31" s="86">
        <v>27</v>
      </c>
    </row>
    <row r="32" spans="1:9" x14ac:dyDescent="0.25">
      <c r="A32" s="85"/>
      <c r="B32" s="117"/>
      <c r="C32" s="18"/>
      <c r="D32" s="18"/>
      <c r="E32" s="18"/>
      <c r="F32" s="18"/>
      <c r="G32" s="18"/>
      <c r="H32" s="17">
        <f t="shared" si="0"/>
        <v>0</v>
      </c>
      <c r="I32" s="86">
        <v>28</v>
      </c>
    </row>
    <row r="33" spans="1:11" x14ac:dyDescent="0.25">
      <c r="A33" s="85"/>
      <c r="B33" s="117"/>
      <c r="C33" s="18"/>
      <c r="D33" s="18"/>
      <c r="E33" s="18"/>
      <c r="F33" s="18"/>
      <c r="G33" s="18"/>
      <c r="H33" s="17">
        <f t="shared" si="0"/>
        <v>0</v>
      </c>
      <c r="I33" s="86">
        <v>29</v>
      </c>
    </row>
    <row r="34" spans="1:11" x14ac:dyDescent="0.25">
      <c r="A34" s="85"/>
      <c r="B34" s="117"/>
      <c r="C34" s="18"/>
      <c r="D34" s="18"/>
      <c r="E34" s="18"/>
      <c r="F34" s="18"/>
      <c r="G34" s="18"/>
      <c r="H34" s="17">
        <f t="shared" si="0"/>
        <v>0</v>
      </c>
      <c r="I34" s="86">
        <v>30</v>
      </c>
    </row>
    <row r="35" spans="1:11" x14ac:dyDescent="0.25">
      <c r="A35" s="85"/>
      <c r="B35" s="117"/>
      <c r="C35" s="18"/>
      <c r="D35" s="18"/>
      <c r="E35" s="18"/>
      <c r="F35" s="18"/>
      <c r="G35" s="18"/>
      <c r="H35" s="17">
        <f t="shared" si="0"/>
        <v>0</v>
      </c>
      <c r="I35" s="86">
        <v>31</v>
      </c>
    </row>
    <row r="36" spans="1:11" x14ac:dyDescent="0.25">
      <c r="A36" s="85"/>
      <c r="B36" s="117"/>
      <c r="C36" s="18"/>
      <c r="D36" s="18"/>
      <c r="E36" s="18"/>
      <c r="F36" s="18"/>
      <c r="G36" s="18"/>
      <c r="H36" s="17">
        <f t="shared" si="0"/>
        <v>0</v>
      </c>
      <c r="I36" s="86">
        <v>32</v>
      </c>
    </row>
    <row r="37" spans="1:11" x14ac:dyDescent="0.25">
      <c r="A37" s="85"/>
      <c r="B37" s="117"/>
      <c r="C37" s="18"/>
      <c r="D37" s="18"/>
      <c r="E37" s="18"/>
      <c r="F37" s="18"/>
      <c r="G37" s="18"/>
      <c r="H37" s="17">
        <f t="shared" si="0"/>
        <v>0</v>
      </c>
      <c r="I37" s="86">
        <v>33</v>
      </c>
    </row>
    <row r="38" spans="1:11" x14ac:dyDescent="0.25">
      <c r="A38" s="85"/>
      <c r="B38" s="117"/>
      <c r="C38" s="18"/>
      <c r="D38" s="18"/>
      <c r="E38" s="18"/>
      <c r="F38" s="18"/>
      <c r="G38" s="18"/>
      <c r="H38" s="17">
        <f t="shared" si="0"/>
        <v>0</v>
      </c>
      <c r="I38" s="86">
        <v>34</v>
      </c>
    </row>
    <row r="39" spans="1:11" x14ac:dyDescent="0.25">
      <c r="A39" s="85"/>
      <c r="B39" s="117"/>
      <c r="C39" s="18"/>
      <c r="D39" s="18"/>
      <c r="E39" s="18"/>
      <c r="F39" s="18"/>
      <c r="G39" s="18"/>
      <c r="H39" s="17">
        <f t="shared" si="0"/>
        <v>0</v>
      </c>
      <c r="I39" s="86">
        <v>35</v>
      </c>
    </row>
    <row r="40" spans="1:11" x14ac:dyDescent="0.25">
      <c r="A40" s="85"/>
      <c r="B40" s="117"/>
      <c r="C40" s="18"/>
      <c r="D40" s="18"/>
      <c r="E40" s="18"/>
      <c r="F40" s="18"/>
      <c r="G40" s="18"/>
      <c r="H40" s="17">
        <f t="shared" si="0"/>
        <v>0</v>
      </c>
      <c r="I40" s="86">
        <v>36</v>
      </c>
    </row>
    <row r="41" spans="1:11" x14ac:dyDescent="0.25">
      <c r="A41" s="85"/>
      <c r="B41" s="117"/>
      <c r="C41" s="18"/>
      <c r="D41" s="18"/>
      <c r="E41" s="18"/>
      <c r="F41" s="18"/>
      <c r="G41" s="18"/>
      <c r="H41" s="17">
        <f t="shared" si="0"/>
        <v>0</v>
      </c>
      <c r="I41" s="86">
        <v>37</v>
      </c>
    </row>
    <row r="42" spans="1:11" x14ac:dyDescent="0.25">
      <c r="A42" s="85"/>
      <c r="B42" s="117"/>
      <c r="C42" s="18"/>
      <c r="D42" s="18"/>
      <c r="E42" s="18"/>
      <c r="F42" s="18"/>
      <c r="G42" s="18"/>
      <c r="H42" s="17">
        <f t="shared" si="0"/>
        <v>0</v>
      </c>
      <c r="I42" s="86">
        <v>38</v>
      </c>
    </row>
    <row r="43" spans="1:11" x14ac:dyDescent="0.25">
      <c r="A43" s="85"/>
      <c r="B43" s="117"/>
      <c r="C43" s="18"/>
      <c r="D43" s="18"/>
      <c r="E43" s="18"/>
      <c r="F43" s="18"/>
      <c r="G43" s="18"/>
      <c r="H43" s="17">
        <f t="shared" si="0"/>
        <v>0</v>
      </c>
      <c r="I43" s="86">
        <v>39</v>
      </c>
    </row>
    <row r="44" spans="1:11" x14ac:dyDescent="0.25">
      <c r="A44" s="85"/>
      <c r="B44" s="117"/>
      <c r="C44" s="18"/>
      <c r="D44" s="18"/>
      <c r="E44" s="18"/>
      <c r="F44" s="18"/>
      <c r="G44" s="18"/>
      <c r="H44" s="17">
        <f t="shared" si="0"/>
        <v>0</v>
      </c>
      <c r="I44" s="86">
        <v>40</v>
      </c>
    </row>
    <row r="45" spans="1:11" s="2" customFormat="1" ht="13.5" customHeight="1" thickBot="1" x14ac:dyDescent="0.3">
      <c r="A45" s="156" t="str">
        <f>CONCATENATE("Total ",A3)</f>
        <v>Total Hosting Costs</v>
      </c>
      <c r="B45" s="158"/>
      <c r="C45" s="87">
        <f t="shared" ref="C45:H45" si="1">SUM(C5:C44)</f>
        <v>0</v>
      </c>
      <c r="D45" s="87">
        <f t="shared" si="1"/>
        <v>0</v>
      </c>
      <c r="E45" s="87">
        <f t="shared" si="1"/>
        <v>0</v>
      </c>
      <c r="F45" s="87">
        <f t="shared" si="1"/>
        <v>0</v>
      </c>
      <c r="G45" s="87">
        <f t="shared" si="1"/>
        <v>0</v>
      </c>
      <c r="H45" s="87">
        <f t="shared" si="1"/>
        <v>0</v>
      </c>
      <c r="I45" s="88"/>
      <c r="J45" s="9"/>
      <c r="K45" s="9"/>
    </row>
    <row r="46" spans="1:11" s="22" customFormat="1" x14ac:dyDescent="0.25">
      <c r="A46" s="31"/>
      <c r="B46" s="31"/>
      <c r="C46" s="32" t="str">
        <f ca="1">IF(C45=Summary!E39,"OK","ERROR")</f>
        <v>OK</v>
      </c>
      <c r="D46" s="32" t="str">
        <f ca="1">IF(D45=Summary!F39,"OK","ERROR")</f>
        <v>OK</v>
      </c>
      <c r="E46" s="32" t="str">
        <f ca="1">IF(E45=Summary!G39,"OK","ERROR")</f>
        <v>OK</v>
      </c>
      <c r="F46" s="32" t="str">
        <f ca="1">IF(F45=Summary!H39,"OK","ERROR")</f>
        <v>OK</v>
      </c>
      <c r="G46" s="32" t="str">
        <f ca="1">IF(G45=Summary!I39,"OK","ERROR")</f>
        <v>OK</v>
      </c>
      <c r="H46" s="32" t="str">
        <f ca="1">IF(H45=Summary!J39,"OK","ERROR")</f>
        <v>OK</v>
      </c>
      <c r="I46" s="30"/>
    </row>
    <row r="47" spans="1:11" x14ac:dyDescent="0.25">
      <c r="A47" s="28" t="s">
        <v>40</v>
      </c>
      <c r="B47" s="28"/>
      <c r="C47" s="30"/>
      <c r="D47" s="30"/>
      <c r="E47" s="30"/>
      <c r="F47" s="30"/>
      <c r="G47" s="30"/>
      <c r="H47" s="30"/>
      <c r="I47" s="30"/>
      <c r="J47" s="2"/>
      <c r="K47" s="2"/>
    </row>
    <row r="48" spans="1:11" x14ac:dyDescent="0.25">
      <c r="A48" s="30" t="s">
        <v>77</v>
      </c>
      <c r="B48" s="30"/>
      <c r="C48" s="30"/>
      <c r="D48" s="30"/>
      <c r="E48" s="30"/>
      <c r="F48" s="30"/>
      <c r="G48" s="30"/>
      <c r="H48" s="30"/>
      <c r="I48" s="89"/>
    </row>
    <row r="49" spans="1:11" x14ac:dyDescent="0.25">
      <c r="A49" s="30" t="s">
        <v>53</v>
      </c>
      <c r="B49" s="30"/>
      <c r="C49" s="30"/>
      <c r="D49" s="30"/>
      <c r="E49" s="30"/>
      <c r="F49" s="30"/>
      <c r="G49" s="30"/>
      <c r="H49" s="30"/>
      <c r="I49" s="30"/>
    </row>
    <row r="50" spans="1:11" s="2" customFormat="1" x14ac:dyDescent="0.25">
      <c r="A50" s="34"/>
      <c r="B50" s="34"/>
      <c r="C50" s="35"/>
      <c r="D50" s="35"/>
      <c r="E50" s="35"/>
      <c r="F50" s="35"/>
      <c r="G50" s="35"/>
      <c r="H50" s="35"/>
      <c r="I50" s="30"/>
      <c r="J50" s="9"/>
      <c r="K50" s="9"/>
    </row>
    <row r="51" spans="1:11" s="2" customFormat="1" x14ac:dyDescent="0.25">
      <c r="A51" s="34"/>
      <c r="B51" s="34"/>
      <c r="C51" s="35"/>
      <c r="D51" s="35"/>
      <c r="E51" s="35"/>
      <c r="F51" s="35"/>
      <c r="G51" s="35"/>
      <c r="H51" s="35"/>
      <c r="I51" s="30"/>
    </row>
    <row r="52" spans="1:11" s="2" customFormat="1" x14ac:dyDescent="0.25">
      <c r="A52" s="34"/>
      <c r="B52" s="34"/>
      <c r="C52" s="35"/>
      <c r="D52" s="35"/>
      <c r="E52" s="35"/>
      <c r="F52" s="35"/>
      <c r="G52" s="35"/>
      <c r="H52" s="35"/>
      <c r="I52" s="30"/>
    </row>
    <row r="53" spans="1:11" s="2" customFormat="1" x14ac:dyDescent="0.25">
      <c r="A53" s="34"/>
      <c r="B53" s="34"/>
      <c r="C53" s="35"/>
      <c r="D53" s="35"/>
      <c r="E53" s="35"/>
      <c r="F53" s="35"/>
      <c r="G53" s="35"/>
      <c r="H53" s="35"/>
      <c r="I53" s="30"/>
    </row>
    <row r="54" spans="1:11" s="2" customFormat="1" x14ac:dyDescent="0.25">
      <c r="A54" s="34"/>
      <c r="B54" s="34"/>
      <c r="C54" s="35"/>
      <c r="D54" s="35"/>
      <c r="E54" s="35"/>
      <c r="F54" s="35"/>
      <c r="G54" s="35"/>
      <c r="H54" s="35"/>
      <c r="I54" s="30"/>
    </row>
    <row r="55" spans="1:11" s="2" customFormat="1" x14ac:dyDescent="0.25">
      <c r="A55" s="34"/>
      <c r="B55" s="34"/>
      <c r="C55" s="35"/>
      <c r="D55" s="35"/>
      <c r="E55" s="35"/>
      <c r="F55" s="35"/>
      <c r="G55" s="35"/>
      <c r="H55" s="35"/>
      <c r="I55" s="30"/>
    </row>
    <row r="56" spans="1:11" x14ac:dyDescent="0.25">
      <c r="A56" s="30"/>
      <c r="B56" s="30"/>
      <c r="C56" s="30"/>
      <c r="D56" s="30"/>
      <c r="E56" s="30"/>
      <c r="F56" s="30"/>
      <c r="G56" s="30"/>
      <c r="H56" s="30"/>
      <c r="I56" s="30"/>
      <c r="J56" s="2"/>
      <c r="K56" s="2"/>
    </row>
    <row r="57" spans="1:11" x14ac:dyDescent="0.25">
      <c r="A57" s="30"/>
      <c r="B57" s="30"/>
      <c r="C57" s="30"/>
      <c r="D57" s="30"/>
      <c r="E57" s="30"/>
      <c r="F57" s="30"/>
      <c r="G57" s="30"/>
      <c r="H57" s="30"/>
      <c r="I57" s="30"/>
    </row>
    <row r="58" spans="1:11" x14ac:dyDescent="0.25">
      <c r="A58" s="30"/>
      <c r="B58" s="30"/>
      <c r="C58" s="30"/>
      <c r="D58" s="30"/>
      <c r="E58" s="30"/>
      <c r="F58" s="30"/>
      <c r="G58" s="30"/>
      <c r="H58" s="30"/>
      <c r="I58" s="30"/>
    </row>
    <row r="59" spans="1:11" x14ac:dyDescent="0.25">
      <c r="A59" s="30"/>
      <c r="B59" s="30"/>
      <c r="C59" s="30"/>
      <c r="D59" s="30"/>
      <c r="E59" s="30"/>
      <c r="F59" s="30"/>
      <c r="G59" s="30"/>
      <c r="H59" s="30"/>
      <c r="I59" s="30"/>
    </row>
    <row r="60" spans="1:11" x14ac:dyDescent="0.25">
      <c r="A60" s="30"/>
      <c r="B60" s="30"/>
      <c r="C60" s="30"/>
      <c r="D60" s="30"/>
      <c r="E60" s="30"/>
      <c r="F60" s="30"/>
      <c r="G60" s="30"/>
      <c r="H60" s="30"/>
      <c r="I60" s="30"/>
    </row>
    <row r="61" spans="1:11" x14ac:dyDescent="0.25">
      <c r="A61" s="30"/>
      <c r="B61" s="30"/>
      <c r="C61" s="30"/>
      <c r="D61" s="30"/>
      <c r="E61" s="30"/>
      <c r="F61" s="30"/>
      <c r="G61" s="30"/>
      <c r="H61" s="30"/>
      <c r="I61" s="30"/>
    </row>
    <row r="62" spans="1:11" x14ac:dyDescent="0.25">
      <c r="A62" s="30"/>
      <c r="B62" s="30"/>
      <c r="C62" s="30"/>
      <c r="D62" s="30"/>
      <c r="E62" s="30"/>
      <c r="F62" s="30"/>
      <c r="G62" s="30"/>
      <c r="H62" s="30"/>
      <c r="I62" s="30"/>
    </row>
    <row r="63" spans="1:11" x14ac:dyDescent="0.25">
      <c r="A63" s="30"/>
      <c r="B63" s="30"/>
      <c r="C63" s="30"/>
      <c r="D63" s="30"/>
      <c r="E63" s="30"/>
      <c r="F63" s="30"/>
      <c r="G63" s="30"/>
      <c r="H63" s="30"/>
      <c r="I63" s="30"/>
    </row>
    <row r="64" spans="1:11" x14ac:dyDescent="0.25">
      <c r="A64" s="30"/>
      <c r="B64" s="30"/>
      <c r="C64" s="30"/>
      <c r="D64" s="30"/>
      <c r="E64" s="30"/>
      <c r="F64" s="30"/>
      <c r="G64" s="30"/>
      <c r="H64" s="30"/>
      <c r="I64" s="30"/>
    </row>
    <row r="65" spans="1:9" x14ac:dyDescent="0.25">
      <c r="A65" s="30"/>
      <c r="B65" s="30"/>
      <c r="C65" s="30"/>
      <c r="D65" s="30"/>
      <c r="E65" s="30"/>
      <c r="F65" s="30"/>
      <c r="G65" s="30"/>
      <c r="H65" s="30"/>
      <c r="I65" s="30"/>
    </row>
    <row r="66" spans="1:9" x14ac:dyDescent="0.25">
      <c r="A66" s="30"/>
      <c r="B66" s="30"/>
      <c r="C66" s="30"/>
      <c r="D66" s="30"/>
      <c r="E66" s="30"/>
      <c r="F66" s="30"/>
      <c r="G66" s="30"/>
      <c r="H66" s="30"/>
      <c r="I66" s="30"/>
    </row>
    <row r="67" spans="1:9" x14ac:dyDescent="0.25">
      <c r="A67" s="30"/>
      <c r="B67" s="30"/>
      <c r="C67" s="30"/>
      <c r="D67" s="30"/>
      <c r="E67" s="30"/>
      <c r="F67" s="30"/>
      <c r="G67" s="30"/>
      <c r="H67" s="30"/>
      <c r="I67" s="30"/>
    </row>
    <row r="68" spans="1:9" x14ac:dyDescent="0.25">
      <c r="A68" s="30"/>
      <c r="B68" s="30"/>
      <c r="C68" s="30"/>
      <c r="D68" s="30"/>
      <c r="E68" s="30"/>
      <c r="F68" s="30"/>
      <c r="G68" s="30"/>
      <c r="H68" s="30"/>
      <c r="I68" s="30"/>
    </row>
    <row r="69" spans="1:9" x14ac:dyDescent="0.25">
      <c r="A69" s="30"/>
      <c r="B69" s="30"/>
      <c r="C69" s="30"/>
      <c r="D69" s="30"/>
      <c r="E69" s="30"/>
      <c r="F69" s="30"/>
      <c r="G69" s="30"/>
      <c r="H69" s="30"/>
      <c r="I69" s="30"/>
    </row>
    <row r="70" spans="1:9" x14ac:dyDescent="0.25">
      <c r="A70" s="30"/>
      <c r="B70" s="30"/>
      <c r="C70" s="30"/>
      <c r="D70" s="30"/>
      <c r="E70" s="30"/>
      <c r="F70" s="30"/>
      <c r="G70" s="30"/>
      <c r="H70" s="30"/>
      <c r="I70" s="30"/>
    </row>
    <row r="71" spans="1:9" x14ac:dyDescent="0.25">
      <c r="A71" s="30"/>
      <c r="B71" s="30"/>
      <c r="C71" s="30"/>
      <c r="D71" s="30"/>
      <c r="E71" s="30"/>
      <c r="F71" s="30"/>
      <c r="G71" s="30"/>
      <c r="H71" s="30"/>
      <c r="I71" s="30"/>
    </row>
    <row r="72" spans="1:9" x14ac:dyDescent="0.25">
      <c r="A72" s="30"/>
      <c r="B72" s="30"/>
      <c r="C72" s="30"/>
      <c r="D72" s="30"/>
      <c r="E72" s="30"/>
      <c r="F72" s="30"/>
      <c r="G72" s="30"/>
      <c r="H72" s="30"/>
      <c r="I72" s="30"/>
    </row>
    <row r="73" spans="1:9" x14ac:dyDescent="0.25">
      <c r="A73" s="30"/>
      <c r="B73" s="30"/>
      <c r="C73" s="30"/>
      <c r="D73" s="30"/>
      <c r="E73" s="30"/>
      <c r="F73" s="30"/>
      <c r="G73" s="30"/>
      <c r="H73" s="30"/>
      <c r="I73" s="30"/>
    </row>
    <row r="74" spans="1:9" x14ac:dyDescent="0.25">
      <c r="A74" s="30"/>
      <c r="B74" s="30"/>
      <c r="C74" s="30"/>
      <c r="D74" s="30"/>
      <c r="E74" s="30"/>
      <c r="F74" s="30"/>
      <c r="G74" s="30"/>
      <c r="H74" s="30"/>
      <c r="I74" s="30"/>
    </row>
    <row r="75" spans="1:9" x14ac:dyDescent="0.25">
      <c r="A75" s="30"/>
      <c r="B75" s="30"/>
      <c r="C75" s="30"/>
      <c r="D75" s="30"/>
      <c r="E75" s="30"/>
      <c r="F75" s="30"/>
      <c r="G75" s="30"/>
      <c r="H75" s="30"/>
      <c r="I75" s="30"/>
    </row>
    <row r="76" spans="1:9" x14ac:dyDescent="0.25">
      <c r="A76" s="30"/>
      <c r="B76" s="30"/>
      <c r="C76" s="30"/>
      <c r="D76" s="30"/>
      <c r="E76" s="30"/>
      <c r="F76" s="30"/>
      <c r="G76" s="30"/>
      <c r="H76" s="30"/>
      <c r="I76" s="30"/>
    </row>
    <row r="77" spans="1:9" x14ac:dyDescent="0.25">
      <c r="A77" s="30"/>
      <c r="B77" s="30"/>
      <c r="C77" s="30"/>
      <c r="D77" s="30"/>
      <c r="E77" s="30"/>
      <c r="F77" s="30"/>
      <c r="G77" s="30"/>
      <c r="H77" s="30"/>
      <c r="I77" s="30"/>
    </row>
    <row r="78" spans="1:9" x14ac:dyDescent="0.25">
      <c r="A78" s="30"/>
      <c r="B78" s="30"/>
      <c r="C78" s="30"/>
      <c r="D78" s="30"/>
      <c r="E78" s="30"/>
      <c r="F78" s="30"/>
      <c r="G78" s="30"/>
      <c r="H78" s="30"/>
      <c r="I78" s="30"/>
    </row>
    <row r="79" spans="1:9" x14ac:dyDescent="0.25">
      <c r="A79" s="30"/>
      <c r="B79" s="30"/>
      <c r="C79" s="30"/>
      <c r="D79" s="30"/>
      <c r="E79" s="30"/>
      <c r="F79" s="30"/>
      <c r="G79" s="30"/>
      <c r="H79" s="30"/>
      <c r="I79" s="30"/>
    </row>
    <row r="80" spans="1:9" x14ac:dyDescent="0.25">
      <c r="A80" s="30"/>
      <c r="B80" s="30"/>
      <c r="C80" s="30"/>
      <c r="D80" s="30"/>
      <c r="E80" s="30"/>
      <c r="F80" s="30"/>
      <c r="G80" s="30"/>
      <c r="H80" s="30"/>
      <c r="I80" s="30"/>
    </row>
    <row r="81" spans="1:9" x14ac:dyDescent="0.25">
      <c r="A81" s="30"/>
      <c r="B81" s="30"/>
      <c r="C81" s="30"/>
      <c r="D81" s="30"/>
      <c r="E81" s="30"/>
      <c r="F81" s="30"/>
      <c r="G81" s="30"/>
      <c r="H81" s="30"/>
      <c r="I81" s="30"/>
    </row>
    <row r="82" spans="1:9" x14ac:dyDescent="0.25">
      <c r="A82" s="30"/>
      <c r="B82" s="30"/>
      <c r="C82" s="30"/>
      <c r="D82" s="30"/>
      <c r="E82" s="30"/>
      <c r="F82" s="30"/>
      <c r="G82" s="30"/>
      <c r="H82" s="30"/>
      <c r="I82" s="30"/>
    </row>
    <row r="83" spans="1:9" x14ac:dyDescent="0.25">
      <c r="A83" s="30"/>
      <c r="B83" s="30"/>
      <c r="C83" s="30"/>
      <c r="D83" s="30"/>
      <c r="E83" s="30"/>
      <c r="F83" s="30"/>
      <c r="G83" s="30"/>
      <c r="H83" s="30"/>
      <c r="I83" s="30"/>
    </row>
    <row r="84" spans="1:9" x14ac:dyDescent="0.25">
      <c r="A84" s="30"/>
      <c r="B84" s="30"/>
      <c r="C84" s="30"/>
      <c r="D84" s="30"/>
      <c r="E84" s="30"/>
      <c r="F84" s="30"/>
      <c r="G84" s="30"/>
      <c r="H84" s="30"/>
      <c r="I84" s="30"/>
    </row>
    <row r="85" spans="1:9" x14ac:dyDescent="0.25">
      <c r="A85" s="30"/>
      <c r="B85" s="30"/>
      <c r="C85" s="30"/>
      <c r="D85" s="30"/>
      <c r="E85" s="30"/>
      <c r="F85" s="30"/>
      <c r="G85" s="30"/>
      <c r="H85" s="30"/>
      <c r="I85" s="30"/>
    </row>
    <row r="86" spans="1:9" x14ac:dyDescent="0.25">
      <c r="A86" s="30"/>
      <c r="B86" s="30"/>
      <c r="C86" s="30"/>
      <c r="D86" s="30"/>
      <c r="E86" s="30"/>
      <c r="F86" s="30"/>
      <c r="G86" s="30"/>
      <c r="H86" s="30"/>
      <c r="I86" s="30"/>
    </row>
    <row r="87" spans="1:9" x14ac:dyDescent="0.25">
      <c r="A87" s="30"/>
      <c r="B87" s="30"/>
      <c r="C87" s="30"/>
      <c r="D87" s="30"/>
      <c r="E87" s="30"/>
      <c r="F87" s="30"/>
      <c r="G87" s="30"/>
      <c r="H87" s="30"/>
      <c r="I87" s="30"/>
    </row>
    <row r="88" spans="1:9" x14ac:dyDescent="0.25">
      <c r="A88" s="30"/>
      <c r="B88" s="30"/>
      <c r="C88" s="30"/>
      <c r="D88" s="30"/>
      <c r="E88" s="30"/>
      <c r="F88" s="30"/>
      <c r="G88" s="30"/>
      <c r="H88" s="30"/>
      <c r="I88" s="30"/>
    </row>
    <row r="89" spans="1:9" x14ac:dyDescent="0.25">
      <c r="A89" s="30"/>
      <c r="B89" s="30"/>
      <c r="C89" s="30"/>
      <c r="D89" s="30"/>
      <c r="E89" s="30"/>
      <c r="F89" s="30"/>
      <c r="G89" s="30"/>
      <c r="H89" s="30"/>
      <c r="I89" s="30"/>
    </row>
    <row r="90" spans="1:9" x14ac:dyDescent="0.25">
      <c r="A90" s="30"/>
      <c r="B90" s="30"/>
      <c r="C90" s="30"/>
      <c r="D90" s="30"/>
      <c r="E90" s="30"/>
      <c r="F90" s="30"/>
      <c r="G90" s="30"/>
      <c r="H90" s="30"/>
      <c r="I90" s="30"/>
    </row>
    <row r="91" spans="1:9" x14ac:dyDescent="0.25">
      <c r="A91" s="30"/>
      <c r="B91" s="30"/>
      <c r="C91" s="30"/>
      <c r="D91" s="30"/>
      <c r="E91" s="30"/>
      <c r="F91" s="30"/>
      <c r="G91" s="30"/>
      <c r="H91" s="30"/>
      <c r="I91" s="30"/>
    </row>
    <row r="92" spans="1:9" x14ac:dyDescent="0.25">
      <c r="A92" s="30"/>
      <c r="B92" s="30"/>
      <c r="C92" s="30"/>
      <c r="D92" s="30"/>
      <c r="E92" s="30"/>
      <c r="F92" s="30"/>
      <c r="G92" s="30"/>
      <c r="H92" s="30"/>
      <c r="I92" s="30"/>
    </row>
  </sheetData>
  <sheetProtection insertRows="0" deleteRows="0"/>
  <mergeCells count="2">
    <mergeCell ref="A3:I3"/>
    <mergeCell ref="A45:B45"/>
  </mergeCells>
  <conditionalFormatting sqref="C46">
    <cfRule type="cellIs" dxfId="12" priority="4" operator="equal">
      <formula>"ERROR"</formula>
    </cfRule>
  </conditionalFormatting>
  <conditionalFormatting sqref="D46:H46">
    <cfRule type="cellIs" dxfId="11" priority="1"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Summary!$B$56:$B$64</xm:f>
          </x14:formula1>
          <xm:sqref>A5:A44</xm:sqref>
        </x14:dataValidation>
        <x14:dataValidation type="list" allowBlank="1" showInputMessage="1" showErrorMessage="1" xr:uid="{CA119854-4957-4F7D-BA69-4B76E65676DF}">
          <x14:formula1>
            <xm:f>Summary!$D$56:$D$75</xm:f>
          </x14:formula1>
          <xm:sqref>B5:B44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92"/>
  <sheetViews>
    <sheetView zoomScale="130" zoomScaleNormal="130" zoomScaleSheetLayoutView="115" zoomScalePageLayoutView="90" workbookViewId="0">
      <pane ySplit="4" topLeftCell="A5" activePane="bottomLeft" state="frozen"/>
      <selection activeCell="F14" sqref="F14"/>
      <selection pane="bottomLeft" activeCell="F14" sqref="F14"/>
    </sheetView>
  </sheetViews>
  <sheetFormatPr defaultColWidth="9.28515625" defaultRowHeight="12.75" x14ac:dyDescent="0.25"/>
  <cols>
    <col min="1" max="1" width="30" style="9" customWidth="1"/>
    <col min="2" max="2" width="16.7109375" style="9" customWidth="1"/>
    <col min="3" max="3" width="22.7109375" style="9" customWidth="1"/>
    <col min="4" max="4" width="9.5703125" style="11" customWidth="1"/>
    <col min="5" max="5" width="12.7109375" style="9" customWidth="1"/>
    <col min="6" max="6" width="13.28515625" style="9" customWidth="1"/>
    <col min="7" max="7" width="8.7109375" style="9" customWidth="1"/>
    <col min="8" max="16384" width="9.28515625" style="9"/>
  </cols>
  <sheetData>
    <row r="1" spans="1:7" s="1" customFormat="1" ht="15.75" x14ac:dyDescent="0.25">
      <c r="A1" s="24" t="str">
        <f>CONCATENATE(Summary!$B$3,"  ", Summary!$C$3)</f>
        <v>Proposer Name:  Sample Vendor</v>
      </c>
      <c r="B1" s="25"/>
      <c r="C1" s="25"/>
      <c r="D1" s="26"/>
      <c r="E1" s="24"/>
      <c r="F1" s="30"/>
      <c r="G1" s="27" t="str">
        <f>CONCATENATE(Summary!$B$4,"   ",Summary!$C$4)</f>
        <v>Solution Name:   Sample Software</v>
      </c>
    </row>
    <row r="2" spans="1:7" ht="13.5" thickBot="1" x14ac:dyDescent="0.3">
      <c r="A2" s="28"/>
      <c r="B2" s="28"/>
      <c r="C2" s="28"/>
      <c r="D2" s="29"/>
      <c r="E2" s="30"/>
      <c r="F2" s="30"/>
      <c r="G2" s="30"/>
    </row>
    <row r="3" spans="1:7" ht="15.75" customHeight="1" x14ac:dyDescent="0.25">
      <c r="A3" s="152" t="s">
        <v>26</v>
      </c>
      <c r="B3" s="154"/>
      <c r="C3" s="154"/>
      <c r="D3" s="154"/>
      <c r="E3" s="154"/>
      <c r="F3" s="154"/>
      <c r="G3" s="155"/>
    </row>
    <row r="4" spans="1:7" ht="15" x14ac:dyDescent="0.25">
      <c r="A4" s="84" t="s">
        <v>24</v>
      </c>
      <c r="B4" s="20" t="s">
        <v>31</v>
      </c>
      <c r="C4" s="105" t="s">
        <v>72</v>
      </c>
      <c r="D4" s="20" t="s">
        <v>25</v>
      </c>
      <c r="E4" s="20" t="s">
        <v>66</v>
      </c>
      <c r="F4" s="20" t="s">
        <v>13</v>
      </c>
      <c r="G4" s="83" t="s">
        <v>50</v>
      </c>
    </row>
    <row r="5" spans="1:7" x14ac:dyDescent="0.25">
      <c r="A5" s="91"/>
      <c r="B5" s="38"/>
      <c r="C5" s="122"/>
      <c r="D5" s="39"/>
      <c r="E5" s="8"/>
      <c r="F5" s="90">
        <f>IF(D5="Flat",E5,D5*E5)</f>
        <v>0</v>
      </c>
      <c r="G5" s="86">
        <v>1</v>
      </c>
    </row>
    <row r="6" spans="1:7" x14ac:dyDescent="0.25">
      <c r="A6" s="91"/>
      <c r="B6" s="38"/>
      <c r="C6" s="122"/>
      <c r="D6" s="39"/>
      <c r="E6" s="8"/>
      <c r="F6" s="90">
        <f t="shared" ref="F6:F44" si="0">IF(D6="Flat",E6,D6*E6)</f>
        <v>0</v>
      </c>
      <c r="G6" s="86">
        <v>2</v>
      </c>
    </row>
    <row r="7" spans="1:7" x14ac:dyDescent="0.25">
      <c r="A7" s="91"/>
      <c r="B7" s="38"/>
      <c r="C7" s="122"/>
      <c r="D7" s="39"/>
      <c r="E7" s="8"/>
      <c r="F7" s="90">
        <f t="shared" si="0"/>
        <v>0</v>
      </c>
      <c r="G7" s="86">
        <v>3</v>
      </c>
    </row>
    <row r="8" spans="1:7" ht="12.75" customHeight="1" x14ac:dyDescent="0.25">
      <c r="A8" s="91"/>
      <c r="B8" s="38"/>
      <c r="C8" s="122"/>
      <c r="D8" s="39"/>
      <c r="E8" s="8"/>
      <c r="F8" s="90">
        <f t="shared" si="0"/>
        <v>0</v>
      </c>
      <c r="G8" s="86">
        <v>4</v>
      </c>
    </row>
    <row r="9" spans="1:7" x14ac:dyDescent="0.25">
      <c r="A9" s="91"/>
      <c r="B9" s="38"/>
      <c r="C9" s="122"/>
      <c r="D9" s="39"/>
      <c r="E9" s="8"/>
      <c r="F9" s="90">
        <f t="shared" si="0"/>
        <v>0</v>
      </c>
      <c r="G9" s="86">
        <v>5</v>
      </c>
    </row>
    <row r="10" spans="1:7" x14ac:dyDescent="0.25">
      <c r="A10" s="91"/>
      <c r="B10" s="38"/>
      <c r="C10" s="122"/>
      <c r="D10" s="39"/>
      <c r="E10" s="8"/>
      <c r="F10" s="90">
        <f t="shared" si="0"/>
        <v>0</v>
      </c>
      <c r="G10" s="86">
        <v>6</v>
      </c>
    </row>
    <row r="11" spans="1:7" ht="12.75" customHeight="1" x14ac:dyDescent="0.25">
      <c r="A11" s="91"/>
      <c r="B11" s="38"/>
      <c r="C11" s="122"/>
      <c r="D11" s="39"/>
      <c r="E11" s="8"/>
      <c r="F11" s="90">
        <f t="shared" si="0"/>
        <v>0</v>
      </c>
      <c r="G11" s="86">
        <v>7</v>
      </c>
    </row>
    <row r="12" spans="1:7" ht="12.75" customHeight="1" x14ac:dyDescent="0.25">
      <c r="A12" s="91"/>
      <c r="B12" s="38"/>
      <c r="C12" s="122"/>
      <c r="D12" s="39"/>
      <c r="E12" s="8"/>
      <c r="F12" s="90">
        <f t="shared" si="0"/>
        <v>0</v>
      </c>
      <c r="G12" s="86">
        <v>8</v>
      </c>
    </row>
    <row r="13" spans="1:7" ht="12.75" customHeight="1" x14ac:dyDescent="0.25">
      <c r="A13" s="91"/>
      <c r="B13" s="38"/>
      <c r="C13" s="122"/>
      <c r="D13" s="39"/>
      <c r="E13" s="8"/>
      <c r="F13" s="90">
        <f t="shared" si="0"/>
        <v>0</v>
      </c>
      <c r="G13" s="86">
        <v>9</v>
      </c>
    </row>
    <row r="14" spans="1:7" ht="12.75" customHeight="1" x14ac:dyDescent="0.25">
      <c r="A14" s="91"/>
      <c r="B14" s="38"/>
      <c r="C14" s="122"/>
      <c r="D14" s="39"/>
      <c r="E14" s="8"/>
      <c r="F14" s="90">
        <f t="shared" si="0"/>
        <v>0</v>
      </c>
      <c r="G14" s="86">
        <v>10</v>
      </c>
    </row>
    <row r="15" spans="1:7" ht="12.75" customHeight="1" x14ac:dyDescent="0.25">
      <c r="A15" s="91"/>
      <c r="B15" s="38"/>
      <c r="C15" s="122"/>
      <c r="D15" s="39"/>
      <c r="E15" s="8"/>
      <c r="F15" s="90">
        <f t="shared" si="0"/>
        <v>0</v>
      </c>
      <c r="G15" s="86">
        <v>11</v>
      </c>
    </row>
    <row r="16" spans="1:7" ht="12.75" customHeight="1" x14ac:dyDescent="0.25">
      <c r="A16" s="91"/>
      <c r="B16" s="38"/>
      <c r="C16" s="122"/>
      <c r="D16" s="39"/>
      <c r="E16" s="8"/>
      <c r="F16" s="90">
        <f t="shared" si="0"/>
        <v>0</v>
      </c>
      <c r="G16" s="86">
        <v>12</v>
      </c>
    </row>
    <row r="17" spans="1:7" x14ac:dyDescent="0.25">
      <c r="A17" s="91"/>
      <c r="B17" s="38"/>
      <c r="C17" s="122"/>
      <c r="D17" s="39"/>
      <c r="E17" s="8"/>
      <c r="F17" s="90">
        <f t="shared" si="0"/>
        <v>0</v>
      </c>
      <c r="G17" s="86">
        <v>13</v>
      </c>
    </row>
    <row r="18" spans="1:7" x14ac:dyDescent="0.25">
      <c r="A18" s="91"/>
      <c r="B18" s="38"/>
      <c r="C18" s="122"/>
      <c r="D18" s="39"/>
      <c r="E18" s="8"/>
      <c r="F18" s="90">
        <f t="shared" si="0"/>
        <v>0</v>
      </c>
      <c r="G18" s="86">
        <v>14</v>
      </c>
    </row>
    <row r="19" spans="1:7" x14ac:dyDescent="0.25">
      <c r="A19" s="91"/>
      <c r="B19" s="38"/>
      <c r="C19" s="122"/>
      <c r="D19" s="39"/>
      <c r="E19" s="8"/>
      <c r="F19" s="90">
        <f t="shared" si="0"/>
        <v>0</v>
      </c>
      <c r="G19" s="86">
        <v>15</v>
      </c>
    </row>
    <row r="20" spans="1:7" x14ac:dyDescent="0.25">
      <c r="A20" s="91"/>
      <c r="B20" s="38"/>
      <c r="C20" s="122"/>
      <c r="D20" s="39"/>
      <c r="E20" s="8"/>
      <c r="F20" s="90">
        <f t="shared" si="0"/>
        <v>0</v>
      </c>
      <c r="G20" s="86">
        <v>16</v>
      </c>
    </row>
    <row r="21" spans="1:7" x14ac:dyDescent="0.25">
      <c r="A21" s="91"/>
      <c r="B21" s="38"/>
      <c r="C21" s="122"/>
      <c r="D21" s="39"/>
      <c r="E21" s="8"/>
      <c r="F21" s="90">
        <f t="shared" si="0"/>
        <v>0</v>
      </c>
      <c r="G21" s="86">
        <v>17</v>
      </c>
    </row>
    <row r="22" spans="1:7" x14ac:dyDescent="0.25">
      <c r="A22" s="91"/>
      <c r="B22" s="38"/>
      <c r="C22" s="122"/>
      <c r="D22" s="39"/>
      <c r="E22" s="8"/>
      <c r="F22" s="90">
        <f t="shared" si="0"/>
        <v>0</v>
      </c>
      <c r="G22" s="86">
        <v>18</v>
      </c>
    </row>
    <row r="23" spans="1:7" x14ac:dyDescent="0.25">
      <c r="A23" s="91"/>
      <c r="B23" s="38"/>
      <c r="C23" s="122"/>
      <c r="D23" s="39"/>
      <c r="E23" s="8"/>
      <c r="F23" s="90">
        <f t="shared" si="0"/>
        <v>0</v>
      </c>
      <c r="G23" s="86">
        <v>19</v>
      </c>
    </row>
    <row r="24" spans="1:7" x14ac:dyDescent="0.25">
      <c r="A24" s="91"/>
      <c r="B24" s="38"/>
      <c r="C24" s="122"/>
      <c r="D24" s="39"/>
      <c r="E24" s="8"/>
      <c r="F24" s="90">
        <f t="shared" si="0"/>
        <v>0</v>
      </c>
      <c r="G24" s="86">
        <v>20</v>
      </c>
    </row>
    <row r="25" spans="1:7" x14ac:dyDescent="0.25">
      <c r="A25" s="91"/>
      <c r="B25" s="38"/>
      <c r="C25" s="122"/>
      <c r="D25" s="39"/>
      <c r="E25" s="8"/>
      <c r="F25" s="90">
        <f t="shared" si="0"/>
        <v>0</v>
      </c>
      <c r="G25" s="86">
        <v>21</v>
      </c>
    </row>
    <row r="26" spans="1:7" x14ac:dyDescent="0.25">
      <c r="A26" s="91"/>
      <c r="B26" s="38"/>
      <c r="C26" s="122"/>
      <c r="D26" s="39"/>
      <c r="E26" s="8"/>
      <c r="F26" s="90">
        <f t="shared" si="0"/>
        <v>0</v>
      </c>
      <c r="G26" s="86">
        <v>22</v>
      </c>
    </row>
    <row r="27" spans="1:7" x14ac:dyDescent="0.25">
      <c r="A27" s="91"/>
      <c r="B27" s="38"/>
      <c r="C27" s="122"/>
      <c r="D27" s="39"/>
      <c r="E27" s="8"/>
      <c r="F27" s="90">
        <f t="shared" si="0"/>
        <v>0</v>
      </c>
      <c r="G27" s="86">
        <v>23</v>
      </c>
    </row>
    <row r="28" spans="1:7" x14ac:dyDescent="0.25">
      <c r="A28" s="91"/>
      <c r="B28" s="38"/>
      <c r="C28" s="122"/>
      <c r="D28" s="39"/>
      <c r="E28" s="8"/>
      <c r="F28" s="90">
        <f t="shared" si="0"/>
        <v>0</v>
      </c>
      <c r="G28" s="86">
        <v>24</v>
      </c>
    </row>
    <row r="29" spans="1:7" x14ac:dyDescent="0.25">
      <c r="A29" s="91"/>
      <c r="B29" s="38"/>
      <c r="C29" s="122"/>
      <c r="D29" s="39"/>
      <c r="E29" s="8"/>
      <c r="F29" s="90">
        <f t="shared" si="0"/>
        <v>0</v>
      </c>
      <c r="G29" s="86">
        <v>25</v>
      </c>
    </row>
    <row r="30" spans="1:7" x14ac:dyDescent="0.25">
      <c r="A30" s="91"/>
      <c r="B30" s="38"/>
      <c r="C30" s="122"/>
      <c r="D30" s="39"/>
      <c r="E30" s="8"/>
      <c r="F30" s="90">
        <f t="shared" si="0"/>
        <v>0</v>
      </c>
      <c r="G30" s="86">
        <v>26</v>
      </c>
    </row>
    <row r="31" spans="1:7" x14ac:dyDescent="0.25">
      <c r="A31" s="91"/>
      <c r="B31" s="38"/>
      <c r="C31" s="122"/>
      <c r="D31" s="39"/>
      <c r="E31" s="8"/>
      <c r="F31" s="90">
        <f t="shared" si="0"/>
        <v>0</v>
      </c>
      <c r="G31" s="86">
        <v>27</v>
      </c>
    </row>
    <row r="32" spans="1:7" x14ac:dyDescent="0.25">
      <c r="A32" s="91"/>
      <c r="B32" s="38"/>
      <c r="C32" s="122"/>
      <c r="D32" s="39"/>
      <c r="E32" s="8"/>
      <c r="F32" s="90">
        <f t="shared" si="0"/>
        <v>0</v>
      </c>
      <c r="G32" s="86">
        <v>28</v>
      </c>
    </row>
    <row r="33" spans="1:7" x14ac:dyDescent="0.25">
      <c r="A33" s="91"/>
      <c r="B33" s="38"/>
      <c r="C33" s="122"/>
      <c r="D33" s="39"/>
      <c r="E33" s="8"/>
      <c r="F33" s="90">
        <f t="shared" si="0"/>
        <v>0</v>
      </c>
      <c r="G33" s="86">
        <v>29</v>
      </c>
    </row>
    <row r="34" spans="1:7" x14ac:dyDescent="0.25">
      <c r="A34" s="91"/>
      <c r="B34" s="38"/>
      <c r="C34" s="122"/>
      <c r="D34" s="39"/>
      <c r="E34" s="8"/>
      <c r="F34" s="90">
        <f t="shared" si="0"/>
        <v>0</v>
      </c>
      <c r="G34" s="86">
        <v>30</v>
      </c>
    </row>
    <row r="35" spans="1:7" x14ac:dyDescent="0.25">
      <c r="A35" s="91"/>
      <c r="B35" s="38"/>
      <c r="C35" s="122"/>
      <c r="D35" s="39"/>
      <c r="E35" s="8"/>
      <c r="F35" s="90">
        <f t="shared" si="0"/>
        <v>0</v>
      </c>
      <c r="G35" s="86">
        <v>31</v>
      </c>
    </row>
    <row r="36" spans="1:7" x14ac:dyDescent="0.25">
      <c r="A36" s="91"/>
      <c r="B36" s="38"/>
      <c r="C36" s="122"/>
      <c r="D36" s="39"/>
      <c r="E36" s="8"/>
      <c r="F36" s="90">
        <f t="shared" si="0"/>
        <v>0</v>
      </c>
      <c r="G36" s="86">
        <v>32</v>
      </c>
    </row>
    <row r="37" spans="1:7" x14ac:dyDescent="0.25">
      <c r="A37" s="91"/>
      <c r="B37" s="38"/>
      <c r="C37" s="122"/>
      <c r="D37" s="39"/>
      <c r="E37" s="8"/>
      <c r="F37" s="90">
        <f t="shared" si="0"/>
        <v>0</v>
      </c>
      <c r="G37" s="86">
        <v>33</v>
      </c>
    </row>
    <row r="38" spans="1:7" x14ac:dyDescent="0.25">
      <c r="A38" s="91"/>
      <c r="B38" s="38"/>
      <c r="C38" s="122"/>
      <c r="D38" s="39"/>
      <c r="E38" s="8"/>
      <c r="F38" s="90">
        <f t="shared" si="0"/>
        <v>0</v>
      </c>
      <c r="G38" s="86">
        <v>34</v>
      </c>
    </row>
    <row r="39" spans="1:7" x14ac:dyDescent="0.25">
      <c r="A39" s="91"/>
      <c r="B39" s="38"/>
      <c r="C39" s="122"/>
      <c r="D39" s="39"/>
      <c r="E39" s="8"/>
      <c r="F39" s="90">
        <f t="shared" si="0"/>
        <v>0</v>
      </c>
      <c r="G39" s="86">
        <v>35</v>
      </c>
    </row>
    <row r="40" spans="1:7" x14ac:dyDescent="0.25">
      <c r="A40" s="91"/>
      <c r="B40" s="38"/>
      <c r="C40" s="122"/>
      <c r="D40" s="39"/>
      <c r="E40" s="8"/>
      <c r="F40" s="90">
        <f t="shared" si="0"/>
        <v>0</v>
      </c>
      <c r="G40" s="86">
        <v>36</v>
      </c>
    </row>
    <row r="41" spans="1:7" x14ac:dyDescent="0.25">
      <c r="A41" s="91"/>
      <c r="B41" s="38"/>
      <c r="C41" s="122"/>
      <c r="D41" s="39"/>
      <c r="E41" s="8"/>
      <c r="F41" s="90">
        <f t="shared" si="0"/>
        <v>0</v>
      </c>
      <c r="G41" s="86">
        <v>37</v>
      </c>
    </row>
    <row r="42" spans="1:7" x14ac:dyDescent="0.25">
      <c r="A42" s="91"/>
      <c r="B42" s="38"/>
      <c r="C42" s="122"/>
      <c r="D42" s="39"/>
      <c r="E42" s="8"/>
      <c r="F42" s="90">
        <f t="shared" si="0"/>
        <v>0</v>
      </c>
      <c r="G42" s="86">
        <v>38</v>
      </c>
    </row>
    <row r="43" spans="1:7" x14ac:dyDescent="0.25">
      <c r="A43" s="91"/>
      <c r="B43" s="38"/>
      <c r="C43" s="122"/>
      <c r="D43" s="39"/>
      <c r="E43" s="8"/>
      <c r="F43" s="90">
        <f t="shared" si="0"/>
        <v>0</v>
      </c>
      <c r="G43" s="86">
        <v>39</v>
      </c>
    </row>
    <row r="44" spans="1:7" x14ac:dyDescent="0.25">
      <c r="A44" s="91"/>
      <c r="B44" s="38"/>
      <c r="C44" s="122"/>
      <c r="D44" s="39"/>
      <c r="E44" s="8"/>
      <c r="F44" s="90">
        <f t="shared" si="0"/>
        <v>0</v>
      </c>
      <c r="G44" s="86">
        <v>40</v>
      </c>
    </row>
    <row r="45" spans="1:7" s="2" customFormat="1" ht="12.75" customHeight="1" thickBot="1" x14ac:dyDescent="0.3">
      <c r="A45" s="156" t="str">
        <f>CONCATENATE("Total ",A3)</f>
        <v>Total Services Costs</v>
      </c>
      <c r="B45" s="157"/>
      <c r="C45" s="158"/>
      <c r="D45" s="121">
        <f t="shared" ref="D45" si="1">SUM(D5:D44)</f>
        <v>0</v>
      </c>
      <c r="E45" s="92"/>
      <c r="F45" s="92">
        <f>SUM(F5:F44)</f>
        <v>0</v>
      </c>
      <c r="G45" s="93"/>
    </row>
    <row r="46" spans="1:7" s="2" customFormat="1" x14ac:dyDescent="0.25">
      <c r="A46" s="34"/>
      <c r="B46" s="34"/>
      <c r="C46" s="34"/>
      <c r="D46" s="34"/>
      <c r="E46" s="54" t="s">
        <v>42</v>
      </c>
      <c r="F46" s="29" t="str">
        <f>IF(F45=Summary!D52,"OK","ERROR")</f>
        <v>OK</v>
      </c>
      <c r="G46" s="30"/>
    </row>
    <row r="47" spans="1:7" x14ac:dyDescent="0.25">
      <c r="A47" s="30" t="s">
        <v>55</v>
      </c>
      <c r="B47" s="30"/>
      <c r="C47" s="30"/>
      <c r="D47" s="29"/>
      <c r="E47" s="30"/>
      <c r="F47" s="30"/>
      <c r="G47" s="30"/>
    </row>
    <row r="48" spans="1:7" x14ac:dyDescent="0.25">
      <c r="A48" s="30" t="s">
        <v>80</v>
      </c>
      <c r="B48" s="30"/>
      <c r="C48" s="30"/>
      <c r="D48" s="29"/>
      <c r="E48" s="30"/>
      <c r="F48" s="30"/>
      <c r="G48" s="30"/>
    </row>
    <row r="49" spans="1:7" x14ac:dyDescent="0.25">
      <c r="A49" s="28" t="s">
        <v>81</v>
      </c>
      <c r="B49" s="30"/>
      <c r="C49" s="30"/>
      <c r="D49" s="29"/>
      <c r="E49" s="30"/>
      <c r="F49" s="30"/>
      <c r="G49" s="30"/>
    </row>
    <row r="50" spans="1:7" x14ac:dyDescent="0.25">
      <c r="A50" s="30" t="s">
        <v>52</v>
      </c>
      <c r="B50" s="30"/>
      <c r="C50" s="30"/>
      <c r="D50" s="29"/>
      <c r="E50" s="30"/>
      <c r="F50" s="30"/>
      <c r="G50" s="30"/>
    </row>
    <row r="51" spans="1:7" x14ac:dyDescent="0.25">
      <c r="A51" s="30"/>
      <c r="B51" s="30"/>
      <c r="C51" s="30"/>
      <c r="D51" s="29"/>
      <c r="E51" s="30"/>
      <c r="F51" s="30"/>
      <c r="G51" s="30"/>
    </row>
    <row r="52" spans="1:7" s="2" customFormat="1" x14ac:dyDescent="0.25">
      <c r="A52" s="34"/>
      <c r="B52" s="34"/>
      <c r="C52" s="34"/>
      <c r="D52" s="34"/>
      <c r="E52" s="34"/>
      <c r="F52" s="35"/>
      <c r="G52" s="30"/>
    </row>
    <row r="53" spans="1:7" s="2" customFormat="1" x14ac:dyDescent="0.25">
      <c r="A53" s="34"/>
      <c r="B53" s="34"/>
      <c r="C53" s="34"/>
      <c r="D53" s="34"/>
      <c r="E53" s="34"/>
      <c r="F53" s="35"/>
      <c r="G53" s="30"/>
    </row>
    <row r="54" spans="1:7" s="2" customFormat="1" x14ac:dyDescent="0.25">
      <c r="A54" s="34"/>
      <c r="B54" s="34"/>
      <c r="C54" s="34"/>
      <c r="D54" s="34"/>
      <c r="E54" s="34"/>
      <c r="F54" s="35"/>
      <c r="G54" s="30"/>
    </row>
    <row r="55" spans="1:7" s="2" customFormat="1" x14ac:dyDescent="0.25">
      <c r="A55" s="34"/>
      <c r="B55" s="34"/>
      <c r="C55" s="34"/>
      <c r="D55" s="34"/>
      <c r="E55" s="34"/>
      <c r="F55" s="35"/>
      <c r="G55" s="30"/>
    </row>
    <row r="56" spans="1:7" s="2" customFormat="1" x14ac:dyDescent="0.25">
      <c r="A56" s="34"/>
      <c r="B56" s="34"/>
      <c r="C56" s="34"/>
      <c r="D56" s="34"/>
      <c r="E56" s="34"/>
      <c r="F56" s="35"/>
      <c r="G56" s="30"/>
    </row>
    <row r="57" spans="1:7" s="2" customFormat="1" x14ac:dyDescent="0.25">
      <c r="A57" s="34"/>
      <c r="B57" s="34"/>
      <c r="C57" s="34"/>
      <c r="D57" s="34"/>
      <c r="E57" s="34"/>
      <c r="F57" s="35"/>
      <c r="G57" s="30"/>
    </row>
    <row r="58" spans="1:7" x14ac:dyDescent="0.25">
      <c r="A58" s="30"/>
      <c r="B58" s="30"/>
      <c r="C58" s="30"/>
      <c r="D58" s="29"/>
      <c r="E58" s="30"/>
      <c r="F58" s="30"/>
      <c r="G58" s="30"/>
    </row>
    <row r="59" spans="1:7" x14ac:dyDescent="0.25">
      <c r="A59" s="30"/>
      <c r="B59" s="30"/>
      <c r="C59" s="30"/>
      <c r="D59" s="29"/>
      <c r="E59" s="30"/>
      <c r="F59" s="30"/>
      <c r="G59" s="30"/>
    </row>
    <row r="60" spans="1:7" x14ac:dyDescent="0.25">
      <c r="A60" s="30"/>
      <c r="B60" s="30"/>
      <c r="C60" s="30"/>
      <c r="D60" s="29"/>
      <c r="E60" s="30"/>
      <c r="F60" s="30"/>
      <c r="G60" s="30"/>
    </row>
    <row r="61" spans="1:7" x14ac:dyDescent="0.25">
      <c r="A61" s="30"/>
      <c r="B61" s="30"/>
      <c r="C61" s="30"/>
      <c r="D61" s="29"/>
      <c r="E61" s="30"/>
      <c r="F61" s="30"/>
      <c r="G61" s="30"/>
    </row>
    <row r="62" spans="1:7" x14ac:dyDescent="0.25">
      <c r="A62" s="30"/>
      <c r="B62" s="30"/>
      <c r="C62" s="30"/>
      <c r="D62" s="29"/>
      <c r="E62" s="30"/>
      <c r="F62" s="30"/>
      <c r="G62" s="30"/>
    </row>
    <row r="63" spans="1:7" x14ac:dyDescent="0.25">
      <c r="A63" s="30"/>
      <c r="B63" s="30"/>
      <c r="C63" s="30"/>
      <c r="D63" s="29"/>
      <c r="E63" s="30"/>
      <c r="F63" s="30"/>
      <c r="G63" s="30"/>
    </row>
    <row r="64" spans="1:7" x14ac:dyDescent="0.25">
      <c r="A64" s="30"/>
      <c r="B64" s="30"/>
      <c r="C64" s="30"/>
      <c r="D64" s="29"/>
      <c r="E64" s="30"/>
      <c r="F64" s="30"/>
      <c r="G64" s="30"/>
    </row>
    <row r="65" spans="1:7" x14ac:dyDescent="0.25">
      <c r="A65" s="30"/>
      <c r="B65" s="30"/>
      <c r="C65" s="30"/>
      <c r="D65" s="29"/>
      <c r="E65" s="30"/>
      <c r="F65" s="30"/>
      <c r="G65" s="30"/>
    </row>
    <row r="66" spans="1:7" x14ac:dyDescent="0.25">
      <c r="A66" s="30"/>
      <c r="B66" s="30"/>
      <c r="C66" s="30"/>
      <c r="D66" s="29"/>
      <c r="E66" s="30"/>
      <c r="F66" s="30"/>
      <c r="G66" s="30"/>
    </row>
    <row r="67" spans="1:7" x14ac:dyDescent="0.25">
      <c r="A67" s="30"/>
      <c r="B67" s="30"/>
      <c r="C67" s="30"/>
      <c r="D67" s="29"/>
      <c r="E67" s="30"/>
      <c r="F67" s="30"/>
      <c r="G67" s="30"/>
    </row>
    <row r="68" spans="1:7" x14ac:dyDescent="0.25">
      <c r="A68" s="30"/>
      <c r="B68" s="30"/>
      <c r="C68" s="30"/>
      <c r="D68" s="29"/>
      <c r="E68" s="30"/>
      <c r="F68" s="30"/>
      <c r="G68" s="30"/>
    </row>
    <row r="69" spans="1:7" x14ac:dyDescent="0.25">
      <c r="A69" s="30"/>
      <c r="B69" s="30"/>
      <c r="C69" s="30"/>
      <c r="D69" s="29"/>
      <c r="E69" s="30"/>
      <c r="F69" s="30"/>
      <c r="G69" s="30"/>
    </row>
    <row r="70" spans="1:7" x14ac:dyDescent="0.25">
      <c r="A70" s="30"/>
      <c r="B70" s="30"/>
      <c r="C70" s="30"/>
      <c r="D70" s="29"/>
      <c r="E70" s="30"/>
      <c r="F70" s="30"/>
      <c r="G70" s="30"/>
    </row>
    <row r="71" spans="1:7" x14ac:dyDescent="0.25">
      <c r="A71" s="30"/>
      <c r="B71" s="30"/>
      <c r="C71" s="30"/>
      <c r="D71" s="29"/>
      <c r="E71" s="30"/>
      <c r="F71" s="30"/>
      <c r="G71" s="30"/>
    </row>
    <row r="72" spans="1:7" x14ac:dyDescent="0.25">
      <c r="A72" s="30"/>
      <c r="B72" s="30"/>
      <c r="C72" s="30"/>
      <c r="D72" s="29"/>
      <c r="E72" s="30"/>
      <c r="F72" s="30"/>
      <c r="G72" s="30"/>
    </row>
    <row r="73" spans="1:7" x14ac:dyDescent="0.25">
      <c r="A73" s="30"/>
      <c r="B73" s="30"/>
      <c r="C73" s="30"/>
      <c r="D73" s="29"/>
      <c r="E73" s="30"/>
      <c r="F73" s="30"/>
      <c r="G73" s="30"/>
    </row>
    <row r="74" spans="1:7" x14ac:dyDescent="0.25">
      <c r="A74" s="30"/>
      <c r="B74" s="30"/>
      <c r="C74" s="30"/>
      <c r="D74" s="29"/>
      <c r="E74" s="30"/>
      <c r="F74" s="30"/>
      <c r="G74" s="30"/>
    </row>
    <row r="75" spans="1:7" x14ac:dyDescent="0.25">
      <c r="A75" s="30"/>
      <c r="B75" s="30"/>
      <c r="C75" s="30"/>
      <c r="D75" s="29"/>
      <c r="E75" s="30"/>
      <c r="F75" s="30"/>
      <c r="G75" s="30"/>
    </row>
    <row r="76" spans="1:7" x14ac:dyDescent="0.25">
      <c r="A76" s="30"/>
      <c r="B76" s="30"/>
      <c r="C76" s="30"/>
      <c r="D76" s="29"/>
      <c r="E76" s="30"/>
      <c r="F76" s="30"/>
      <c r="G76" s="30"/>
    </row>
    <row r="77" spans="1:7" x14ac:dyDescent="0.25">
      <c r="A77" s="30"/>
      <c r="B77" s="30"/>
      <c r="C77" s="30"/>
      <c r="D77" s="29"/>
      <c r="E77" s="30"/>
      <c r="F77" s="30"/>
      <c r="G77" s="30"/>
    </row>
    <row r="78" spans="1:7" x14ac:dyDescent="0.25">
      <c r="A78" s="30"/>
      <c r="B78" s="30"/>
      <c r="C78" s="30"/>
      <c r="D78" s="29"/>
      <c r="E78" s="30"/>
      <c r="F78" s="30"/>
      <c r="G78" s="30"/>
    </row>
    <row r="79" spans="1:7" x14ac:dyDescent="0.25">
      <c r="A79" s="30"/>
      <c r="B79" s="30"/>
      <c r="C79" s="30"/>
      <c r="D79" s="29"/>
      <c r="E79" s="30"/>
      <c r="F79" s="30"/>
      <c r="G79" s="30"/>
    </row>
    <row r="80" spans="1:7" x14ac:dyDescent="0.25">
      <c r="A80" s="30"/>
      <c r="B80" s="30"/>
      <c r="C80" s="30"/>
      <c r="D80" s="29"/>
      <c r="E80" s="30"/>
      <c r="F80" s="30"/>
      <c r="G80" s="30"/>
    </row>
    <row r="81" spans="1:7" x14ac:dyDescent="0.25">
      <c r="A81" s="30"/>
      <c r="B81" s="30"/>
      <c r="C81" s="30"/>
      <c r="D81" s="29"/>
      <c r="E81" s="30"/>
      <c r="F81" s="30"/>
      <c r="G81" s="30"/>
    </row>
    <row r="82" spans="1:7" x14ac:dyDescent="0.25">
      <c r="A82" s="30"/>
      <c r="B82" s="30"/>
      <c r="C82" s="30"/>
      <c r="D82" s="29"/>
      <c r="E82" s="30"/>
      <c r="F82" s="30"/>
      <c r="G82" s="30"/>
    </row>
    <row r="83" spans="1:7" x14ac:dyDescent="0.25">
      <c r="A83" s="30"/>
      <c r="B83" s="30"/>
      <c r="C83" s="30"/>
      <c r="D83" s="29"/>
      <c r="E83" s="30"/>
      <c r="F83" s="30"/>
      <c r="G83" s="30"/>
    </row>
    <row r="84" spans="1:7" x14ac:dyDescent="0.25">
      <c r="A84" s="30"/>
      <c r="B84" s="30"/>
      <c r="C84" s="30"/>
      <c r="D84" s="29"/>
      <c r="E84" s="30"/>
      <c r="F84" s="30"/>
      <c r="G84" s="30"/>
    </row>
    <row r="85" spans="1:7" x14ac:dyDescent="0.25">
      <c r="A85" s="30"/>
      <c r="B85" s="30"/>
      <c r="C85" s="30"/>
      <c r="D85" s="29"/>
      <c r="E85" s="30"/>
      <c r="F85" s="30"/>
      <c r="G85" s="30"/>
    </row>
    <row r="86" spans="1:7" x14ac:dyDescent="0.25">
      <c r="A86" s="30"/>
      <c r="B86" s="30"/>
      <c r="C86" s="30"/>
      <c r="D86" s="29"/>
      <c r="E86" s="30"/>
      <c r="F86" s="30"/>
      <c r="G86" s="30"/>
    </row>
    <row r="87" spans="1:7" x14ac:dyDescent="0.25">
      <c r="A87" s="30"/>
      <c r="B87" s="30"/>
      <c r="C87" s="30"/>
      <c r="D87" s="29"/>
      <c r="E87" s="30"/>
      <c r="F87" s="30"/>
      <c r="G87" s="30"/>
    </row>
    <row r="88" spans="1:7" x14ac:dyDescent="0.25">
      <c r="A88" s="30"/>
      <c r="B88" s="30"/>
      <c r="C88" s="30"/>
      <c r="D88" s="29"/>
      <c r="E88" s="30"/>
      <c r="F88" s="30"/>
      <c r="G88" s="30"/>
    </row>
    <row r="89" spans="1:7" x14ac:dyDescent="0.25">
      <c r="A89" s="30"/>
      <c r="B89" s="30"/>
      <c r="C89" s="30"/>
      <c r="D89" s="29"/>
      <c r="E89" s="30"/>
      <c r="F89" s="30"/>
      <c r="G89" s="30"/>
    </row>
    <row r="90" spans="1:7" x14ac:dyDescent="0.25">
      <c r="A90" s="30"/>
      <c r="B90" s="30"/>
      <c r="C90" s="30"/>
      <c r="D90" s="29"/>
      <c r="E90" s="30"/>
      <c r="F90" s="30"/>
      <c r="G90" s="30"/>
    </row>
    <row r="91" spans="1:7" x14ac:dyDescent="0.25">
      <c r="A91" s="30"/>
      <c r="B91" s="30"/>
      <c r="C91" s="30"/>
      <c r="D91" s="29"/>
      <c r="E91" s="30"/>
      <c r="F91" s="30"/>
      <c r="G91" s="30"/>
    </row>
    <row r="92" spans="1:7" x14ac:dyDescent="0.25">
      <c r="A92" s="30"/>
      <c r="B92" s="30"/>
      <c r="C92" s="30"/>
      <c r="D92" s="29"/>
      <c r="E92" s="30"/>
      <c r="F92" s="30"/>
      <c r="G92" s="30"/>
    </row>
  </sheetData>
  <sheetProtection insertRows="0" deleteRows="0"/>
  <mergeCells count="2">
    <mergeCell ref="A3:G3"/>
    <mergeCell ref="A45:C45"/>
  </mergeCells>
  <conditionalFormatting sqref="F46">
    <cfRule type="cellIs" dxfId="10" priority="1"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Summary!$B$56:$B$64</xm:f>
          </x14:formula1>
          <xm:sqref>B5:B44</xm:sqref>
        </x14:dataValidation>
        <x14:dataValidation type="list" allowBlank="1" showInputMessage="1" showErrorMessage="1" xr:uid="{775A148B-5C01-45EF-8040-80293AAA4E90}">
          <x14:formula1>
            <xm:f>Summary!$D$56:$D$75</xm:f>
          </x14:formula1>
          <xm:sqref>C5:C44</xm:sqref>
        </x14:dataValidation>
        <x14:dataValidation type="list" allowBlank="1" showInputMessage="1" showErrorMessage="1" xr:uid="{00000000-0002-0000-0400-000001000000}">
          <x14:formula1>
            <xm:f>Summary!$F$56:$F$64</xm:f>
          </x14:formula1>
          <xm:sqref>A5:A44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364A-0488-49F1-8FEE-F6A66A701B13}">
  <dimension ref="A1:J92"/>
  <sheetViews>
    <sheetView zoomScale="140" zoomScaleNormal="140" zoomScaleSheetLayoutView="115" zoomScalePageLayoutView="90" workbookViewId="0">
      <pane ySplit="4" topLeftCell="A5" activePane="bottomLeft" state="frozen"/>
      <selection activeCell="F14" sqref="F14"/>
      <selection pane="bottomLeft" activeCell="F14" sqref="F14"/>
    </sheetView>
  </sheetViews>
  <sheetFormatPr defaultColWidth="9.28515625" defaultRowHeight="12.75" x14ac:dyDescent="0.25"/>
  <cols>
    <col min="1" max="1" width="24.5703125" style="9" customWidth="1"/>
    <col min="2" max="2" width="16.7109375" style="9" customWidth="1"/>
    <col min="3" max="3" width="23.7109375" style="9" customWidth="1"/>
    <col min="4" max="4" width="5.5703125" style="9" customWidth="1"/>
    <col min="5" max="5" width="8.28515625" style="9" customWidth="1"/>
    <col min="6" max="6" width="10" style="9" customWidth="1"/>
    <col min="7" max="7" width="8.7109375" style="9" customWidth="1"/>
    <col min="8" max="8" width="9.28515625" style="9"/>
    <col min="9" max="9" width="19.7109375" style="9" bestFit="1" customWidth="1"/>
    <col min="10" max="16384" width="9.28515625" style="9"/>
  </cols>
  <sheetData>
    <row r="1" spans="1:10" s="1" customFormat="1" ht="15.75" x14ac:dyDescent="0.25">
      <c r="A1" s="24" t="str">
        <f>CONCATENATE(Summary!$B$3,"  ", Summary!$C$3)</f>
        <v>Proposer Name:  Sample Vendor</v>
      </c>
      <c r="B1" s="25"/>
      <c r="C1" s="25"/>
      <c r="D1" s="25"/>
      <c r="E1" s="25"/>
      <c r="F1" s="25"/>
      <c r="G1" s="27" t="str">
        <f>CONCATENATE(Summary!$B$4,"   ",Summary!$C$4)</f>
        <v>Solution Name:   Sample Software</v>
      </c>
    </row>
    <row r="2" spans="1:10" ht="13.5" thickBot="1" x14ac:dyDescent="0.3">
      <c r="A2" s="28"/>
      <c r="B2" s="28"/>
      <c r="C2" s="28"/>
      <c r="D2" s="28"/>
      <c r="E2" s="28"/>
      <c r="F2" s="28"/>
      <c r="G2" s="30"/>
    </row>
    <row r="3" spans="1:10" ht="15.75" customHeight="1" x14ac:dyDescent="0.25">
      <c r="A3" s="152" t="s">
        <v>74</v>
      </c>
      <c r="B3" s="154"/>
      <c r="C3" s="154"/>
      <c r="D3" s="154"/>
      <c r="E3" s="154"/>
      <c r="F3" s="154"/>
      <c r="G3" s="155"/>
    </row>
    <row r="4" spans="1:10" ht="27.75" x14ac:dyDescent="0.25">
      <c r="A4" s="143" t="s">
        <v>24</v>
      </c>
      <c r="B4" s="142" t="s">
        <v>31</v>
      </c>
      <c r="C4" s="142" t="s">
        <v>72</v>
      </c>
      <c r="D4" s="20" t="s">
        <v>25</v>
      </c>
      <c r="E4" s="20" t="s">
        <v>66</v>
      </c>
      <c r="F4" s="20" t="s">
        <v>73</v>
      </c>
      <c r="G4" s="83" t="s">
        <v>50</v>
      </c>
    </row>
    <row r="5" spans="1:10" x14ac:dyDescent="0.25">
      <c r="A5" s="91"/>
      <c r="B5" s="38"/>
      <c r="C5" s="122"/>
      <c r="D5" s="123"/>
      <c r="E5" s="124"/>
      <c r="F5" s="90">
        <f>IF(D5="Flat",E5,D5*E5)</f>
        <v>0</v>
      </c>
      <c r="G5" s="86">
        <v>1</v>
      </c>
    </row>
    <row r="6" spans="1:10" x14ac:dyDescent="0.25">
      <c r="A6" s="91"/>
      <c r="B6" s="38"/>
      <c r="C6" s="122"/>
      <c r="D6" s="123"/>
      <c r="E6" s="124"/>
      <c r="F6" s="90">
        <f t="shared" ref="F6:F44" si="0">IF(D6="Flat",E6,D6*E6)</f>
        <v>0</v>
      </c>
      <c r="G6" s="86">
        <v>2</v>
      </c>
    </row>
    <row r="7" spans="1:10" x14ac:dyDescent="0.25">
      <c r="A7" s="91"/>
      <c r="B7" s="38"/>
      <c r="C7" s="122"/>
      <c r="D7" s="123"/>
      <c r="E7" s="124"/>
      <c r="F7" s="90">
        <f t="shared" si="0"/>
        <v>0</v>
      </c>
      <c r="G7" s="86">
        <v>3</v>
      </c>
    </row>
    <row r="8" spans="1:10" ht="12.75" customHeight="1" x14ac:dyDescent="0.25">
      <c r="A8" s="91"/>
      <c r="B8" s="38"/>
      <c r="C8" s="122"/>
      <c r="D8" s="123"/>
      <c r="E8" s="124"/>
      <c r="F8" s="90">
        <f t="shared" si="0"/>
        <v>0</v>
      </c>
      <c r="G8" s="86">
        <v>4</v>
      </c>
      <c r="I8" s="125"/>
    </row>
    <row r="9" spans="1:10" x14ac:dyDescent="0.25">
      <c r="A9" s="91"/>
      <c r="B9" s="38"/>
      <c r="C9" s="122"/>
      <c r="D9" s="123"/>
      <c r="E9" s="124"/>
      <c r="F9" s="90">
        <f t="shared" si="0"/>
        <v>0</v>
      </c>
      <c r="G9" s="86">
        <v>5</v>
      </c>
      <c r="I9" s="125"/>
      <c r="J9" s="120"/>
    </row>
    <row r="10" spans="1:10" x14ac:dyDescent="0.25">
      <c r="A10" s="91"/>
      <c r="B10" s="38"/>
      <c r="C10" s="122"/>
      <c r="D10" s="123"/>
      <c r="E10" s="124"/>
      <c r="F10" s="90">
        <f t="shared" si="0"/>
        <v>0</v>
      </c>
      <c r="G10" s="86">
        <v>6</v>
      </c>
      <c r="I10" s="125"/>
      <c r="J10" s="120"/>
    </row>
    <row r="11" spans="1:10" ht="12.75" customHeight="1" x14ac:dyDescent="0.25">
      <c r="A11" s="91"/>
      <c r="B11" s="38"/>
      <c r="C11" s="122"/>
      <c r="D11" s="123"/>
      <c r="E11" s="124"/>
      <c r="F11" s="90">
        <f t="shared" si="0"/>
        <v>0</v>
      </c>
      <c r="G11" s="86">
        <v>7</v>
      </c>
      <c r="I11" s="125"/>
      <c r="J11" s="120"/>
    </row>
    <row r="12" spans="1:10" ht="12.75" customHeight="1" x14ac:dyDescent="0.25">
      <c r="A12" s="91"/>
      <c r="B12" s="38"/>
      <c r="C12" s="122"/>
      <c r="D12" s="123"/>
      <c r="E12" s="124"/>
      <c r="F12" s="90">
        <f t="shared" si="0"/>
        <v>0</v>
      </c>
      <c r="G12" s="86">
        <v>8</v>
      </c>
      <c r="J12" s="120"/>
    </row>
    <row r="13" spans="1:10" ht="12.75" customHeight="1" x14ac:dyDescent="0.25">
      <c r="A13" s="91"/>
      <c r="B13" s="38"/>
      <c r="C13" s="122"/>
      <c r="D13" s="123"/>
      <c r="E13" s="124"/>
      <c r="F13" s="90">
        <f t="shared" si="0"/>
        <v>0</v>
      </c>
      <c r="G13" s="86">
        <v>9</v>
      </c>
      <c r="J13" s="120"/>
    </row>
    <row r="14" spans="1:10" ht="12.75" customHeight="1" x14ac:dyDescent="0.25">
      <c r="A14" s="91"/>
      <c r="B14" s="38"/>
      <c r="C14" s="122"/>
      <c r="D14" s="123"/>
      <c r="E14" s="124"/>
      <c r="F14" s="90">
        <f t="shared" si="0"/>
        <v>0</v>
      </c>
      <c r="G14" s="86">
        <v>10</v>
      </c>
      <c r="J14" s="120"/>
    </row>
    <row r="15" spans="1:10" ht="12.75" customHeight="1" x14ac:dyDescent="0.25">
      <c r="A15" s="91"/>
      <c r="B15" s="38"/>
      <c r="C15" s="122"/>
      <c r="D15" s="123"/>
      <c r="E15" s="124"/>
      <c r="F15" s="90">
        <f t="shared" si="0"/>
        <v>0</v>
      </c>
      <c r="G15" s="86">
        <v>11</v>
      </c>
      <c r="J15" s="120"/>
    </row>
    <row r="16" spans="1:10" ht="12.75" customHeight="1" x14ac:dyDescent="0.25">
      <c r="A16" s="91"/>
      <c r="B16" s="38"/>
      <c r="C16" s="122"/>
      <c r="D16" s="123"/>
      <c r="E16" s="124"/>
      <c r="F16" s="90">
        <f t="shared" si="0"/>
        <v>0</v>
      </c>
      <c r="G16" s="86">
        <v>12</v>
      </c>
      <c r="J16" s="120"/>
    </row>
    <row r="17" spans="1:10" x14ac:dyDescent="0.25">
      <c r="A17" s="91"/>
      <c r="B17" s="38"/>
      <c r="C17" s="122"/>
      <c r="D17" s="123"/>
      <c r="E17" s="124"/>
      <c r="F17" s="90">
        <f t="shared" si="0"/>
        <v>0</v>
      </c>
      <c r="G17" s="86">
        <v>13</v>
      </c>
      <c r="J17" s="120"/>
    </row>
    <row r="18" spans="1:10" x14ac:dyDescent="0.25">
      <c r="A18" s="91"/>
      <c r="B18" s="38"/>
      <c r="C18" s="122"/>
      <c r="D18" s="123"/>
      <c r="E18" s="124"/>
      <c r="F18" s="90">
        <f t="shared" si="0"/>
        <v>0</v>
      </c>
      <c r="G18" s="86">
        <v>14</v>
      </c>
      <c r="J18" s="120"/>
    </row>
    <row r="19" spans="1:10" x14ac:dyDescent="0.25">
      <c r="A19" s="91"/>
      <c r="B19" s="38"/>
      <c r="C19" s="122"/>
      <c r="D19" s="123"/>
      <c r="E19" s="124"/>
      <c r="F19" s="90">
        <f t="shared" si="0"/>
        <v>0</v>
      </c>
      <c r="G19" s="86">
        <v>15</v>
      </c>
      <c r="J19" s="120"/>
    </row>
    <row r="20" spans="1:10" x14ac:dyDescent="0.25">
      <c r="A20" s="91"/>
      <c r="B20" s="38"/>
      <c r="C20" s="122"/>
      <c r="D20" s="123"/>
      <c r="E20" s="124"/>
      <c r="F20" s="90">
        <f t="shared" si="0"/>
        <v>0</v>
      </c>
      <c r="G20" s="86">
        <v>16</v>
      </c>
    </row>
    <row r="21" spans="1:10" x14ac:dyDescent="0.25">
      <c r="A21" s="91"/>
      <c r="B21" s="38"/>
      <c r="C21" s="122"/>
      <c r="D21" s="123"/>
      <c r="E21" s="124"/>
      <c r="F21" s="90">
        <f t="shared" si="0"/>
        <v>0</v>
      </c>
      <c r="G21" s="86">
        <v>17</v>
      </c>
    </row>
    <row r="22" spans="1:10" x14ac:dyDescent="0.25">
      <c r="A22" s="91"/>
      <c r="B22" s="38"/>
      <c r="C22" s="122"/>
      <c r="D22" s="123"/>
      <c r="E22" s="124"/>
      <c r="F22" s="90">
        <f t="shared" si="0"/>
        <v>0</v>
      </c>
      <c r="G22" s="86">
        <v>18</v>
      </c>
    </row>
    <row r="23" spans="1:10" x14ac:dyDescent="0.25">
      <c r="A23" s="91"/>
      <c r="B23" s="38"/>
      <c r="C23" s="122"/>
      <c r="D23" s="123"/>
      <c r="E23" s="124"/>
      <c r="F23" s="90">
        <f t="shared" si="0"/>
        <v>0</v>
      </c>
      <c r="G23" s="86">
        <v>19</v>
      </c>
    </row>
    <row r="24" spans="1:10" x14ac:dyDescent="0.25">
      <c r="A24" s="91"/>
      <c r="B24" s="38"/>
      <c r="C24" s="122"/>
      <c r="D24" s="123"/>
      <c r="E24" s="124"/>
      <c r="F24" s="90">
        <f t="shared" si="0"/>
        <v>0</v>
      </c>
      <c r="G24" s="86">
        <v>20</v>
      </c>
    </row>
    <row r="25" spans="1:10" x14ac:dyDescent="0.25">
      <c r="A25" s="91"/>
      <c r="B25" s="38"/>
      <c r="C25" s="122"/>
      <c r="D25" s="123"/>
      <c r="E25" s="124"/>
      <c r="F25" s="90">
        <f t="shared" si="0"/>
        <v>0</v>
      </c>
      <c r="G25" s="86">
        <v>21</v>
      </c>
    </row>
    <row r="26" spans="1:10" x14ac:dyDescent="0.25">
      <c r="A26" s="91"/>
      <c r="B26" s="38"/>
      <c r="C26" s="122"/>
      <c r="D26" s="123"/>
      <c r="E26" s="124"/>
      <c r="F26" s="90">
        <f t="shared" si="0"/>
        <v>0</v>
      </c>
      <c r="G26" s="86">
        <v>22</v>
      </c>
    </row>
    <row r="27" spans="1:10" x14ac:dyDescent="0.25">
      <c r="A27" s="91"/>
      <c r="B27" s="38"/>
      <c r="C27" s="122"/>
      <c r="D27" s="123"/>
      <c r="E27" s="124"/>
      <c r="F27" s="90">
        <f t="shared" si="0"/>
        <v>0</v>
      </c>
      <c r="G27" s="86">
        <v>23</v>
      </c>
    </row>
    <row r="28" spans="1:10" x14ac:dyDescent="0.25">
      <c r="A28" s="91"/>
      <c r="B28" s="38"/>
      <c r="C28" s="122"/>
      <c r="D28" s="123"/>
      <c r="E28" s="124"/>
      <c r="F28" s="90">
        <f t="shared" si="0"/>
        <v>0</v>
      </c>
      <c r="G28" s="86">
        <v>24</v>
      </c>
    </row>
    <row r="29" spans="1:10" x14ac:dyDescent="0.25">
      <c r="A29" s="91"/>
      <c r="B29" s="38"/>
      <c r="C29" s="122"/>
      <c r="D29" s="123"/>
      <c r="E29" s="124"/>
      <c r="F29" s="90">
        <f t="shared" si="0"/>
        <v>0</v>
      </c>
      <c r="G29" s="86">
        <v>25</v>
      </c>
    </row>
    <row r="30" spans="1:10" x14ac:dyDescent="0.25">
      <c r="A30" s="91"/>
      <c r="B30" s="38"/>
      <c r="C30" s="122"/>
      <c r="D30" s="123"/>
      <c r="E30" s="124"/>
      <c r="F30" s="90">
        <f t="shared" si="0"/>
        <v>0</v>
      </c>
      <c r="G30" s="86">
        <v>26</v>
      </c>
    </row>
    <row r="31" spans="1:10" x14ac:dyDescent="0.25">
      <c r="A31" s="91"/>
      <c r="B31" s="38"/>
      <c r="C31" s="122"/>
      <c r="D31" s="123"/>
      <c r="E31" s="124"/>
      <c r="F31" s="90">
        <f t="shared" si="0"/>
        <v>0</v>
      </c>
      <c r="G31" s="86">
        <v>27</v>
      </c>
    </row>
    <row r="32" spans="1:10" x14ac:dyDescent="0.25">
      <c r="A32" s="91"/>
      <c r="B32" s="38"/>
      <c r="C32" s="122"/>
      <c r="D32" s="123"/>
      <c r="E32" s="124"/>
      <c r="F32" s="90">
        <f t="shared" si="0"/>
        <v>0</v>
      </c>
      <c r="G32" s="86">
        <v>28</v>
      </c>
    </row>
    <row r="33" spans="1:9" x14ac:dyDescent="0.25">
      <c r="A33" s="91"/>
      <c r="B33" s="38"/>
      <c r="C33" s="122"/>
      <c r="D33" s="123"/>
      <c r="E33" s="124"/>
      <c r="F33" s="90">
        <f t="shared" si="0"/>
        <v>0</v>
      </c>
      <c r="G33" s="86">
        <v>29</v>
      </c>
    </row>
    <row r="34" spans="1:9" x14ac:dyDescent="0.25">
      <c r="A34" s="91"/>
      <c r="B34" s="38"/>
      <c r="C34" s="122"/>
      <c r="D34" s="123"/>
      <c r="E34" s="124"/>
      <c r="F34" s="90">
        <f t="shared" si="0"/>
        <v>0</v>
      </c>
      <c r="G34" s="86">
        <v>30</v>
      </c>
    </row>
    <row r="35" spans="1:9" x14ac:dyDescent="0.25">
      <c r="A35" s="91"/>
      <c r="B35" s="38"/>
      <c r="C35" s="122"/>
      <c r="D35" s="123"/>
      <c r="E35" s="124"/>
      <c r="F35" s="90">
        <f t="shared" si="0"/>
        <v>0</v>
      </c>
      <c r="G35" s="86">
        <v>31</v>
      </c>
    </row>
    <row r="36" spans="1:9" x14ac:dyDescent="0.25">
      <c r="A36" s="91"/>
      <c r="B36" s="38"/>
      <c r="C36" s="122"/>
      <c r="D36" s="123"/>
      <c r="E36" s="124"/>
      <c r="F36" s="90">
        <f t="shared" si="0"/>
        <v>0</v>
      </c>
      <c r="G36" s="86">
        <v>32</v>
      </c>
    </row>
    <row r="37" spans="1:9" x14ac:dyDescent="0.25">
      <c r="A37" s="91"/>
      <c r="B37" s="38"/>
      <c r="C37" s="122"/>
      <c r="D37" s="123"/>
      <c r="E37" s="124"/>
      <c r="F37" s="90">
        <f t="shared" si="0"/>
        <v>0</v>
      </c>
      <c r="G37" s="86">
        <v>33</v>
      </c>
    </row>
    <row r="38" spans="1:9" x14ac:dyDescent="0.25">
      <c r="A38" s="91"/>
      <c r="B38" s="38"/>
      <c r="C38" s="122"/>
      <c r="D38" s="123"/>
      <c r="E38" s="124"/>
      <c r="F38" s="90">
        <f t="shared" si="0"/>
        <v>0</v>
      </c>
      <c r="G38" s="86">
        <v>34</v>
      </c>
    </row>
    <row r="39" spans="1:9" x14ac:dyDescent="0.25">
      <c r="A39" s="91"/>
      <c r="B39" s="38"/>
      <c r="C39" s="122"/>
      <c r="D39" s="123"/>
      <c r="E39" s="124"/>
      <c r="F39" s="90">
        <f t="shared" si="0"/>
        <v>0</v>
      </c>
      <c r="G39" s="86">
        <v>35</v>
      </c>
    </row>
    <row r="40" spans="1:9" x14ac:dyDescent="0.25">
      <c r="A40" s="91"/>
      <c r="B40" s="38"/>
      <c r="C40" s="122"/>
      <c r="D40" s="123"/>
      <c r="E40" s="124"/>
      <c r="F40" s="90">
        <f t="shared" si="0"/>
        <v>0</v>
      </c>
      <c r="G40" s="86">
        <v>36</v>
      </c>
    </row>
    <row r="41" spans="1:9" x14ac:dyDescent="0.25">
      <c r="A41" s="91"/>
      <c r="B41" s="38"/>
      <c r="C41" s="122"/>
      <c r="D41" s="123"/>
      <c r="E41" s="124"/>
      <c r="F41" s="90">
        <f t="shared" si="0"/>
        <v>0</v>
      </c>
      <c r="G41" s="86">
        <v>37</v>
      </c>
    </row>
    <row r="42" spans="1:9" x14ac:dyDescent="0.25">
      <c r="A42" s="91"/>
      <c r="B42" s="38"/>
      <c r="C42" s="122"/>
      <c r="D42" s="123"/>
      <c r="E42" s="124"/>
      <c r="F42" s="90">
        <f t="shared" si="0"/>
        <v>0</v>
      </c>
      <c r="G42" s="86">
        <v>38</v>
      </c>
    </row>
    <row r="43" spans="1:9" x14ac:dyDescent="0.25">
      <c r="A43" s="91"/>
      <c r="B43" s="38"/>
      <c r="C43" s="122"/>
      <c r="D43" s="123"/>
      <c r="E43" s="124"/>
      <c r="F43" s="90">
        <f t="shared" si="0"/>
        <v>0</v>
      </c>
      <c r="G43" s="86">
        <v>39</v>
      </c>
    </row>
    <row r="44" spans="1:9" x14ac:dyDescent="0.25">
      <c r="A44" s="137"/>
      <c r="B44" s="138"/>
      <c r="C44" s="132"/>
      <c r="D44" s="133"/>
      <c r="E44" s="134"/>
      <c r="F44" s="90">
        <f t="shared" si="0"/>
        <v>0</v>
      </c>
      <c r="G44" s="135">
        <v>40</v>
      </c>
    </row>
    <row r="45" spans="1:9" s="2" customFormat="1" ht="12.75" customHeight="1" x14ac:dyDescent="0.25">
      <c r="A45" s="160" t="s">
        <v>96</v>
      </c>
      <c r="B45" s="161"/>
      <c r="C45" s="161"/>
      <c r="D45" s="140"/>
      <c r="E45" s="139"/>
      <c r="F45" s="136">
        <f ca="1">SUMIF(A5:F44,"conversion - detail",F5:F44)</f>
        <v>0</v>
      </c>
      <c r="G45" s="141"/>
      <c r="I45" s="128"/>
    </row>
    <row r="46" spans="1:9" s="2" customFormat="1" x14ac:dyDescent="0.25">
      <c r="A46" s="34"/>
      <c r="B46" s="34"/>
      <c r="C46" s="34"/>
      <c r="D46" s="34"/>
      <c r="E46" s="34"/>
      <c r="F46" s="34"/>
      <c r="G46" s="30"/>
    </row>
    <row r="47" spans="1:9" x14ac:dyDescent="0.25">
      <c r="A47" s="30" t="s">
        <v>82</v>
      </c>
      <c r="B47" s="30"/>
      <c r="C47" s="30"/>
      <c r="D47" s="30"/>
      <c r="E47" s="30"/>
      <c r="F47" s="30"/>
      <c r="G47" s="30"/>
    </row>
    <row r="48" spans="1:9" x14ac:dyDescent="0.25">
      <c r="A48" s="28" t="s">
        <v>54</v>
      </c>
      <c r="B48" s="30"/>
      <c r="C48" s="30"/>
      <c r="D48" s="30"/>
      <c r="E48" s="30"/>
      <c r="F48" s="30"/>
      <c r="G48" s="30"/>
    </row>
    <row r="49" spans="1:7" ht="12.75" customHeight="1" x14ac:dyDescent="0.25">
      <c r="A49" s="159" t="s">
        <v>83</v>
      </c>
      <c r="B49" s="159"/>
      <c r="C49" s="159"/>
      <c r="D49" s="159"/>
      <c r="E49" s="159"/>
      <c r="F49" s="159"/>
      <c r="G49" s="30"/>
    </row>
    <row r="50" spans="1:7" x14ac:dyDescent="0.25">
      <c r="A50" s="30" t="s">
        <v>52</v>
      </c>
      <c r="B50" s="30"/>
      <c r="C50" s="30"/>
      <c r="D50" s="30"/>
      <c r="E50" s="30"/>
      <c r="F50" s="30"/>
      <c r="G50" s="30"/>
    </row>
    <row r="51" spans="1:7" x14ac:dyDescent="0.25">
      <c r="A51" s="30"/>
      <c r="B51" s="30"/>
      <c r="C51" s="30"/>
      <c r="D51" s="30"/>
      <c r="E51" s="30"/>
      <c r="F51" s="30"/>
      <c r="G51" s="30"/>
    </row>
    <row r="52" spans="1:7" s="2" customFormat="1" x14ac:dyDescent="0.25">
      <c r="A52" s="34"/>
      <c r="B52" s="34"/>
      <c r="C52" s="34"/>
      <c r="D52" s="34"/>
      <c r="E52" s="34"/>
      <c r="F52" s="34"/>
      <c r="G52" s="30"/>
    </row>
    <row r="53" spans="1:7" s="2" customFormat="1" x14ac:dyDescent="0.25">
      <c r="A53" s="34"/>
      <c r="B53" s="34"/>
      <c r="C53" s="34"/>
      <c r="D53" s="34"/>
      <c r="E53" s="34"/>
      <c r="F53" s="34"/>
      <c r="G53" s="30"/>
    </row>
    <row r="54" spans="1:7" s="2" customFormat="1" x14ac:dyDescent="0.25">
      <c r="A54" s="34"/>
      <c r="B54" s="34"/>
      <c r="C54" s="34"/>
      <c r="D54" s="34"/>
      <c r="E54" s="34"/>
      <c r="F54" s="34"/>
      <c r="G54" s="30"/>
    </row>
    <row r="55" spans="1:7" s="2" customFormat="1" x14ac:dyDescent="0.25">
      <c r="A55" s="34"/>
      <c r="B55" s="34"/>
      <c r="C55" s="34"/>
      <c r="D55" s="34"/>
      <c r="E55" s="34"/>
      <c r="F55" s="34"/>
      <c r="G55" s="30"/>
    </row>
    <row r="56" spans="1:7" s="2" customFormat="1" x14ac:dyDescent="0.25">
      <c r="A56" s="34"/>
      <c r="B56" s="34"/>
      <c r="C56" s="34"/>
      <c r="D56" s="34"/>
      <c r="E56" s="34"/>
      <c r="F56" s="34"/>
      <c r="G56" s="30"/>
    </row>
    <row r="57" spans="1:7" s="2" customFormat="1" x14ac:dyDescent="0.25">
      <c r="A57" s="34"/>
      <c r="B57" s="34"/>
      <c r="C57" s="34"/>
      <c r="D57" s="34"/>
      <c r="E57" s="34"/>
      <c r="F57" s="34"/>
      <c r="G57" s="30"/>
    </row>
    <row r="58" spans="1:7" x14ac:dyDescent="0.25">
      <c r="A58" s="30"/>
      <c r="B58" s="30"/>
      <c r="C58" s="30"/>
      <c r="D58" s="30"/>
      <c r="E58" s="30"/>
      <c r="F58" s="30"/>
      <c r="G58" s="30"/>
    </row>
    <row r="59" spans="1:7" x14ac:dyDescent="0.25">
      <c r="A59" s="30"/>
      <c r="B59" s="30"/>
      <c r="C59" s="30"/>
      <c r="D59" s="30"/>
      <c r="E59" s="30"/>
      <c r="F59" s="30"/>
      <c r="G59" s="30"/>
    </row>
    <row r="60" spans="1:7" x14ac:dyDescent="0.25">
      <c r="A60" s="30"/>
      <c r="B60" s="30"/>
      <c r="C60" s="30"/>
      <c r="D60" s="30"/>
      <c r="E60" s="30"/>
      <c r="F60" s="30"/>
      <c r="G60" s="30"/>
    </row>
    <row r="61" spans="1:7" x14ac:dyDescent="0.25">
      <c r="A61" s="30"/>
      <c r="B61" s="30"/>
      <c r="C61" s="30"/>
      <c r="D61" s="30"/>
      <c r="E61" s="30"/>
      <c r="F61" s="30"/>
      <c r="G61" s="30"/>
    </row>
    <row r="62" spans="1:7" x14ac:dyDescent="0.25">
      <c r="A62" s="30"/>
      <c r="B62" s="30"/>
      <c r="C62" s="30"/>
      <c r="D62" s="30"/>
      <c r="E62" s="30"/>
      <c r="F62" s="30"/>
      <c r="G62" s="30"/>
    </row>
    <row r="63" spans="1:7" x14ac:dyDescent="0.25">
      <c r="A63" s="30"/>
      <c r="B63" s="30"/>
      <c r="C63" s="30"/>
      <c r="D63" s="30"/>
      <c r="E63" s="30"/>
      <c r="F63" s="30"/>
      <c r="G63" s="30"/>
    </row>
    <row r="64" spans="1:7" x14ac:dyDescent="0.25">
      <c r="A64" s="30"/>
      <c r="B64" s="30"/>
      <c r="C64" s="30"/>
      <c r="D64" s="30"/>
      <c r="E64" s="30"/>
      <c r="F64" s="30"/>
      <c r="G64" s="30"/>
    </row>
    <row r="65" spans="1:7" x14ac:dyDescent="0.25">
      <c r="A65" s="30"/>
      <c r="B65" s="30"/>
      <c r="C65" s="30"/>
      <c r="D65" s="30"/>
      <c r="E65" s="30"/>
      <c r="F65" s="30"/>
      <c r="G65" s="30"/>
    </row>
    <row r="66" spans="1:7" x14ac:dyDescent="0.25">
      <c r="A66" s="30"/>
      <c r="B66" s="30"/>
      <c r="C66" s="30"/>
      <c r="D66" s="30"/>
      <c r="E66" s="30"/>
      <c r="F66" s="30"/>
      <c r="G66" s="30"/>
    </row>
    <row r="67" spans="1:7" x14ac:dyDescent="0.25">
      <c r="A67" s="30"/>
      <c r="B67" s="30"/>
      <c r="C67" s="30"/>
      <c r="D67" s="30"/>
      <c r="E67" s="30"/>
      <c r="F67" s="30"/>
      <c r="G67" s="30"/>
    </row>
    <row r="68" spans="1:7" x14ac:dyDescent="0.25">
      <c r="A68" s="30"/>
      <c r="B68" s="30"/>
      <c r="C68" s="30"/>
      <c r="D68" s="30"/>
      <c r="E68" s="30"/>
      <c r="F68" s="30"/>
      <c r="G68" s="30"/>
    </row>
    <row r="69" spans="1:7" x14ac:dyDescent="0.25">
      <c r="A69" s="30"/>
      <c r="B69" s="30"/>
      <c r="C69" s="30"/>
      <c r="D69" s="30"/>
      <c r="E69" s="30"/>
      <c r="F69" s="30"/>
      <c r="G69" s="30"/>
    </row>
    <row r="70" spans="1:7" x14ac:dyDescent="0.25">
      <c r="A70" s="30"/>
      <c r="B70" s="30"/>
      <c r="C70" s="30"/>
      <c r="D70" s="30"/>
      <c r="E70" s="30"/>
      <c r="F70" s="30"/>
      <c r="G70" s="30"/>
    </row>
    <row r="71" spans="1:7" x14ac:dyDescent="0.25">
      <c r="A71" s="30"/>
      <c r="B71" s="30"/>
      <c r="C71" s="30"/>
      <c r="D71" s="30"/>
      <c r="E71" s="30"/>
      <c r="F71" s="30"/>
      <c r="G71" s="30"/>
    </row>
    <row r="72" spans="1:7" x14ac:dyDescent="0.25">
      <c r="A72" s="30"/>
      <c r="B72" s="30"/>
      <c r="C72" s="30"/>
      <c r="D72" s="30"/>
      <c r="E72" s="30"/>
      <c r="F72" s="30"/>
      <c r="G72" s="30"/>
    </row>
    <row r="73" spans="1:7" x14ac:dyDescent="0.25">
      <c r="A73" s="30"/>
      <c r="B73" s="30"/>
      <c r="C73" s="30"/>
      <c r="D73" s="30"/>
      <c r="E73" s="30"/>
      <c r="F73" s="30"/>
      <c r="G73" s="30"/>
    </row>
    <row r="74" spans="1:7" x14ac:dyDescent="0.25">
      <c r="A74" s="30"/>
      <c r="B74" s="30"/>
      <c r="C74" s="30"/>
      <c r="D74" s="30"/>
      <c r="E74" s="30"/>
      <c r="F74" s="30"/>
      <c r="G74" s="30"/>
    </row>
    <row r="75" spans="1:7" x14ac:dyDescent="0.25">
      <c r="A75" s="30"/>
      <c r="B75" s="30"/>
      <c r="C75" s="30"/>
      <c r="D75" s="30"/>
      <c r="E75" s="30"/>
      <c r="F75" s="30"/>
      <c r="G75" s="30"/>
    </row>
    <row r="76" spans="1:7" x14ac:dyDescent="0.25">
      <c r="A76" s="30"/>
      <c r="B76" s="30"/>
      <c r="C76" s="30"/>
      <c r="D76" s="30"/>
      <c r="E76" s="30"/>
      <c r="F76" s="30"/>
      <c r="G76" s="30"/>
    </row>
    <row r="77" spans="1:7" x14ac:dyDescent="0.25">
      <c r="A77" s="30"/>
      <c r="B77" s="30"/>
      <c r="C77" s="30"/>
      <c r="D77" s="30"/>
      <c r="E77" s="30"/>
      <c r="F77" s="30"/>
      <c r="G77" s="30"/>
    </row>
    <row r="78" spans="1:7" x14ac:dyDescent="0.25">
      <c r="A78" s="30"/>
      <c r="B78" s="30"/>
      <c r="C78" s="30"/>
      <c r="D78" s="30"/>
      <c r="E78" s="30"/>
      <c r="F78" s="30"/>
      <c r="G78" s="30"/>
    </row>
    <row r="79" spans="1:7" x14ac:dyDescent="0.25">
      <c r="A79" s="30"/>
      <c r="B79" s="30"/>
      <c r="C79" s="30"/>
      <c r="D79" s="30"/>
      <c r="E79" s="30"/>
      <c r="F79" s="30"/>
      <c r="G79" s="30"/>
    </row>
    <row r="80" spans="1:7" x14ac:dyDescent="0.25">
      <c r="A80" s="30"/>
      <c r="B80" s="30"/>
      <c r="C80" s="30"/>
      <c r="D80" s="30"/>
      <c r="E80" s="30"/>
      <c r="F80" s="30"/>
      <c r="G80" s="30"/>
    </row>
    <row r="81" spans="1:7" x14ac:dyDescent="0.25">
      <c r="A81" s="30"/>
      <c r="B81" s="30"/>
      <c r="C81" s="30"/>
      <c r="D81" s="30"/>
      <c r="E81" s="30"/>
      <c r="F81" s="30"/>
      <c r="G81" s="30"/>
    </row>
    <row r="82" spans="1:7" x14ac:dyDescent="0.25">
      <c r="A82" s="30"/>
      <c r="B82" s="30"/>
      <c r="C82" s="30"/>
      <c r="D82" s="30"/>
      <c r="E82" s="30"/>
      <c r="F82" s="30"/>
      <c r="G82" s="30"/>
    </row>
    <row r="83" spans="1:7" x14ac:dyDescent="0.25">
      <c r="A83" s="30"/>
      <c r="B83" s="30"/>
      <c r="C83" s="30"/>
      <c r="D83" s="30"/>
      <c r="E83" s="30"/>
      <c r="F83" s="30"/>
      <c r="G83" s="30"/>
    </row>
    <row r="84" spans="1:7" x14ac:dyDescent="0.25">
      <c r="A84" s="30"/>
      <c r="B84" s="30"/>
      <c r="C84" s="30"/>
      <c r="D84" s="30"/>
      <c r="E84" s="30"/>
      <c r="F84" s="30"/>
      <c r="G84" s="30"/>
    </row>
    <row r="85" spans="1:7" x14ac:dyDescent="0.25">
      <c r="A85" s="30"/>
      <c r="B85" s="30"/>
      <c r="C85" s="30"/>
      <c r="D85" s="30"/>
      <c r="E85" s="30"/>
      <c r="F85" s="30"/>
      <c r="G85" s="30"/>
    </row>
    <row r="86" spans="1:7" x14ac:dyDescent="0.25">
      <c r="A86" s="30"/>
      <c r="B86" s="30"/>
      <c r="C86" s="30"/>
      <c r="D86" s="30"/>
      <c r="E86" s="30"/>
      <c r="F86" s="30"/>
      <c r="G86" s="30"/>
    </row>
    <row r="87" spans="1:7" x14ac:dyDescent="0.25">
      <c r="A87" s="30"/>
      <c r="B87" s="30"/>
      <c r="C87" s="30"/>
      <c r="D87" s="30"/>
      <c r="E87" s="30"/>
      <c r="F87" s="30"/>
      <c r="G87" s="30"/>
    </row>
    <row r="88" spans="1:7" x14ac:dyDescent="0.25">
      <c r="A88" s="30"/>
      <c r="B88" s="30"/>
      <c r="C88" s="30"/>
      <c r="D88" s="30"/>
      <c r="E88" s="30"/>
      <c r="F88" s="30"/>
      <c r="G88" s="30"/>
    </row>
    <row r="89" spans="1:7" x14ac:dyDescent="0.25">
      <c r="A89" s="30"/>
      <c r="B89" s="30"/>
      <c r="C89" s="30"/>
      <c r="D89" s="30"/>
      <c r="E89" s="30"/>
      <c r="F89" s="30"/>
      <c r="G89" s="30"/>
    </row>
    <row r="90" spans="1:7" x14ac:dyDescent="0.25">
      <c r="A90" s="30"/>
      <c r="B90" s="30"/>
      <c r="C90" s="30"/>
      <c r="D90" s="30"/>
      <c r="E90" s="30"/>
      <c r="F90" s="30"/>
      <c r="G90" s="30"/>
    </row>
    <row r="91" spans="1:7" x14ac:dyDescent="0.25">
      <c r="A91" s="30"/>
      <c r="B91" s="30"/>
      <c r="C91" s="30"/>
      <c r="D91" s="30"/>
      <c r="E91" s="30"/>
      <c r="F91" s="30"/>
      <c r="G91" s="30"/>
    </row>
    <row r="92" spans="1:7" x14ac:dyDescent="0.25">
      <c r="A92" s="30"/>
      <c r="B92" s="30"/>
      <c r="C92" s="30"/>
      <c r="D92" s="30"/>
      <c r="E92" s="30"/>
      <c r="F92" s="30"/>
      <c r="G92" s="30"/>
    </row>
  </sheetData>
  <sheetProtection insertRows="0" deleteRows="0"/>
  <mergeCells count="3">
    <mergeCell ref="A49:F49"/>
    <mergeCell ref="A3:G3"/>
    <mergeCell ref="A45:C45"/>
  </mergeCells>
  <printOptions horizontalCentered="1"/>
  <pageMargins left="0.25" right="0.25" top="0.75" bottom="0.75" header="0.3" footer="0.3"/>
  <pageSetup scale="93" orientation="landscape" horizontalDpi="300" verticalDpi="300" r:id="rId1"/>
  <headerFooter>
    <oddFooter>&amp;CPage &amp;P&amp;RLACERA
RFP Price Sheets</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E5BDE95-A59A-400A-A5B3-5E16C88147BF}">
          <x14:formula1>
            <xm:f>Summary!$B$56:$B$63</xm:f>
          </x14:formula1>
          <xm:sqref>B5:B44</xm:sqref>
        </x14:dataValidation>
        <x14:dataValidation type="list" allowBlank="1" showInputMessage="1" showErrorMessage="1" xr:uid="{412A0B55-1E17-4B67-9197-2CA8A273DC84}">
          <x14:formula1>
            <xm:f>Summary!$D$56:$D$75</xm:f>
          </x14:formula1>
          <xm:sqref>C5:C44</xm:sqref>
        </x14:dataValidation>
        <x14:dataValidation type="list" allowBlank="1" showInputMessage="1" showErrorMessage="1" xr:uid="{5EE787A7-73BA-4120-810B-2F52BD94C907}">
          <x14:formula1>
            <xm:f>'Conversion Drop Down List'!$E$4:$E$5</xm:f>
          </x14:formula1>
          <xm:sqref>A5:A44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DEEA-0F40-43AC-9932-D4DF0B7D035B}">
  <dimension ref="E4"/>
  <sheetViews>
    <sheetView workbookViewId="0">
      <selection activeCell="E5" sqref="E5"/>
    </sheetView>
  </sheetViews>
  <sheetFormatPr defaultRowHeight="15" x14ac:dyDescent="0.25"/>
  <cols>
    <col min="5" max="5" width="21.28515625" bestFit="1" customWidth="1"/>
  </cols>
  <sheetData>
    <row r="4" spans="5:5" x14ac:dyDescent="0.25">
      <c r="E4" t="s">
        <v>84</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F49"/>
  <sheetViews>
    <sheetView zoomScale="120" zoomScaleNormal="120" workbookViewId="0">
      <pane ySplit="4" topLeftCell="A5" activePane="bottomLeft" state="frozen"/>
      <selection activeCell="F14" sqref="F14"/>
      <selection pane="bottomLeft" activeCell="F14" sqref="F14"/>
    </sheetView>
  </sheetViews>
  <sheetFormatPr defaultColWidth="9.28515625" defaultRowHeight="12.75" x14ac:dyDescent="0.2"/>
  <cols>
    <col min="1" max="1" width="49.7109375" style="6" customWidth="1"/>
    <col min="2" max="4" width="12.7109375" style="6" customWidth="1"/>
    <col min="5" max="6" width="9.28515625" style="6"/>
    <col min="7" max="7" width="6.7109375" style="6" customWidth="1"/>
    <col min="8" max="16384" width="9.28515625" style="6"/>
  </cols>
  <sheetData>
    <row r="1" spans="1:5" s="1" customFormat="1" ht="15.75" x14ac:dyDescent="0.25">
      <c r="A1" s="25" t="str">
        <f>Summary!C3</f>
        <v>Sample Vendor</v>
      </c>
      <c r="B1" s="24"/>
      <c r="C1" s="24"/>
      <c r="D1" s="40"/>
      <c r="E1" s="27" t="str">
        <f>Summary!$C$4</f>
        <v>Sample Software</v>
      </c>
    </row>
    <row r="2" spans="1:5" s="2" customFormat="1" ht="13.5" thickBot="1" x14ac:dyDescent="0.3">
      <c r="A2" s="36"/>
      <c r="B2" s="40"/>
      <c r="C2" s="40"/>
      <c r="D2" s="40"/>
      <c r="E2" s="40"/>
    </row>
    <row r="3" spans="1:5" s="9" customFormat="1" ht="15.75" customHeight="1" x14ac:dyDescent="0.25">
      <c r="A3" s="162" t="s">
        <v>28</v>
      </c>
      <c r="B3" s="163"/>
      <c r="C3" s="163"/>
      <c r="D3" s="163"/>
      <c r="E3" s="164"/>
    </row>
    <row r="4" spans="1:5" s="5" customFormat="1" ht="15" x14ac:dyDescent="0.25">
      <c r="A4" s="97" t="s">
        <v>34</v>
      </c>
      <c r="B4" s="19" t="s">
        <v>7</v>
      </c>
      <c r="C4" s="19" t="s">
        <v>6</v>
      </c>
      <c r="D4" s="20" t="s">
        <v>8</v>
      </c>
      <c r="E4" s="83" t="s">
        <v>50</v>
      </c>
    </row>
    <row r="5" spans="1:5" x14ac:dyDescent="0.2">
      <c r="A5" s="98"/>
      <c r="B5" s="44"/>
      <c r="C5" s="45"/>
      <c r="D5" s="96">
        <f>B5*C5</f>
        <v>0</v>
      </c>
      <c r="E5" s="95">
        <v>1</v>
      </c>
    </row>
    <row r="6" spans="1:5" x14ac:dyDescent="0.2">
      <c r="A6" s="98"/>
      <c r="B6" s="44"/>
      <c r="C6" s="45"/>
      <c r="D6" s="96">
        <f t="shared" ref="D6:D24" si="0">+C6*B6</f>
        <v>0</v>
      </c>
      <c r="E6" s="95">
        <v>2</v>
      </c>
    </row>
    <row r="7" spans="1:5" x14ac:dyDescent="0.2">
      <c r="A7" s="98"/>
      <c r="B7" s="44"/>
      <c r="C7" s="45"/>
      <c r="D7" s="96">
        <f t="shared" si="0"/>
        <v>0</v>
      </c>
      <c r="E7" s="95">
        <v>3</v>
      </c>
    </row>
    <row r="8" spans="1:5" x14ac:dyDescent="0.2">
      <c r="A8" s="98"/>
      <c r="B8" s="44"/>
      <c r="C8" s="45"/>
      <c r="D8" s="96">
        <f t="shared" si="0"/>
        <v>0</v>
      </c>
      <c r="E8" s="95">
        <v>4</v>
      </c>
    </row>
    <row r="9" spans="1:5" x14ac:dyDescent="0.2">
      <c r="A9" s="98"/>
      <c r="B9" s="44"/>
      <c r="C9" s="45"/>
      <c r="D9" s="96">
        <f t="shared" si="0"/>
        <v>0</v>
      </c>
      <c r="E9" s="95">
        <v>5</v>
      </c>
    </row>
    <row r="10" spans="1:5" x14ac:dyDescent="0.2">
      <c r="A10" s="98"/>
      <c r="B10" s="44"/>
      <c r="C10" s="45"/>
      <c r="D10" s="96">
        <f t="shared" si="0"/>
        <v>0</v>
      </c>
      <c r="E10" s="95">
        <v>6</v>
      </c>
    </row>
    <row r="11" spans="1:5" x14ac:dyDescent="0.2">
      <c r="A11" s="98"/>
      <c r="B11" s="44"/>
      <c r="C11" s="45"/>
      <c r="D11" s="96">
        <f t="shared" si="0"/>
        <v>0</v>
      </c>
      <c r="E11" s="95">
        <v>7</v>
      </c>
    </row>
    <row r="12" spans="1:5" x14ac:dyDescent="0.2">
      <c r="A12" s="98"/>
      <c r="B12" s="44"/>
      <c r="C12" s="45"/>
      <c r="D12" s="96">
        <f t="shared" si="0"/>
        <v>0</v>
      </c>
      <c r="E12" s="95">
        <v>8</v>
      </c>
    </row>
    <row r="13" spans="1:5" x14ac:dyDescent="0.2">
      <c r="A13" s="98"/>
      <c r="B13" s="44"/>
      <c r="C13" s="45"/>
      <c r="D13" s="96">
        <f t="shared" si="0"/>
        <v>0</v>
      </c>
      <c r="E13" s="95">
        <v>9</v>
      </c>
    </row>
    <row r="14" spans="1:5" x14ac:dyDescent="0.2">
      <c r="A14" s="98"/>
      <c r="B14" s="44"/>
      <c r="C14" s="45"/>
      <c r="D14" s="96">
        <f t="shared" si="0"/>
        <v>0</v>
      </c>
      <c r="E14" s="95">
        <v>10</v>
      </c>
    </row>
    <row r="15" spans="1:5" x14ac:dyDescent="0.2">
      <c r="A15" s="98"/>
      <c r="B15" s="44"/>
      <c r="C15" s="45"/>
      <c r="D15" s="96">
        <f t="shared" si="0"/>
        <v>0</v>
      </c>
      <c r="E15" s="95">
        <v>11</v>
      </c>
    </row>
    <row r="16" spans="1:5" x14ac:dyDescent="0.2">
      <c r="A16" s="98"/>
      <c r="B16" s="44"/>
      <c r="C16" s="45"/>
      <c r="D16" s="96">
        <f t="shared" si="0"/>
        <v>0</v>
      </c>
      <c r="E16" s="95">
        <v>12</v>
      </c>
    </row>
    <row r="17" spans="1:6" x14ac:dyDescent="0.2">
      <c r="A17" s="98"/>
      <c r="B17" s="44"/>
      <c r="C17" s="45"/>
      <c r="D17" s="96">
        <f t="shared" si="0"/>
        <v>0</v>
      </c>
      <c r="E17" s="95">
        <v>13</v>
      </c>
    </row>
    <row r="18" spans="1:6" x14ac:dyDescent="0.2">
      <c r="A18" s="98"/>
      <c r="B18" s="44"/>
      <c r="C18" s="45"/>
      <c r="D18" s="96">
        <f t="shared" si="0"/>
        <v>0</v>
      </c>
      <c r="E18" s="95">
        <v>14</v>
      </c>
    </row>
    <row r="19" spans="1:6" x14ac:dyDescent="0.2">
      <c r="A19" s="98"/>
      <c r="B19" s="44"/>
      <c r="C19" s="45"/>
      <c r="D19" s="96">
        <f t="shared" si="0"/>
        <v>0</v>
      </c>
      <c r="E19" s="95">
        <v>15</v>
      </c>
    </row>
    <row r="20" spans="1:6" x14ac:dyDescent="0.2">
      <c r="A20" s="98"/>
      <c r="B20" s="44"/>
      <c r="C20" s="45"/>
      <c r="D20" s="96">
        <f t="shared" si="0"/>
        <v>0</v>
      </c>
      <c r="E20" s="95">
        <v>16</v>
      </c>
    </row>
    <row r="21" spans="1:6" x14ac:dyDescent="0.2">
      <c r="A21" s="98"/>
      <c r="B21" s="44"/>
      <c r="C21" s="45"/>
      <c r="D21" s="96">
        <f t="shared" si="0"/>
        <v>0</v>
      </c>
      <c r="E21" s="95">
        <v>17</v>
      </c>
    </row>
    <row r="22" spans="1:6" x14ac:dyDescent="0.2">
      <c r="A22" s="98"/>
      <c r="B22" s="44"/>
      <c r="C22" s="45"/>
      <c r="D22" s="96">
        <f t="shared" si="0"/>
        <v>0</v>
      </c>
      <c r="E22" s="95">
        <v>18</v>
      </c>
    </row>
    <row r="23" spans="1:6" x14ac:dyDescent="0.2">
      <c r="A23" s="98"/>
      <c r="B23" s="44"/>
      <c r="C23" s="45"/>
      <c r="D23" s="96">
        <f t="shared" si="0"/>
        <v>0</v>
      </c>
      <c r="E23" s="95">
        <v>19</v>
      </c>
    </row>
    <row r="24" spans="1:6" x14ac:dyDescent="0.2">
      <c r="A24" s="98"/>
      <c r="B24" s="44"/>
      <c r="C24" s="45"/>
      <c r="D24" s="96">
        <f t="shared" si="0"/>
        <v>0</v>
      </c>
      <c r="E24" s="95">
        <v>20</v>
      </c>
    </row>
    <row r="25" spans="1:6" s="7" customFormat="1" ht="16.5" thickBot="1" x14ac:dyDescent="0.25">
      <c r="A25" s="12" t="str">
        <f>CONCATENATE("Total ",A3)</f>
        <v>Total Travel Costs</v>
      </c>
      <c r="B25" s="13">
        <f>SUM(B5:B24)</f>
        <v>0</v>
      </c>
      <c r="C25" s="14">
        <f>SUM(C5:C24)</f>
        <v>0</v>
      </c>
      <c r="D25" s="99">
        <f>SUM(D5:D24)</f>
        <v>0</v>
      </c>
      <c r="E25" s="88"/>
    </row>
    <row r="26" spans="1:6" s="7" customFormat="1" x14ac:dyDescent="0.2">
      <c r="A26" s="41"/>
      <c r="B26" s="42"/>
      <c r="C26" s="54" t="s">
        <v>42</v>
      </c>
      <c r="D26" s="129" t="str">
        <f>IF(D25=Summary!J10,"OK","ERROR")</f>
        <v>OK</v>
      </c>
      <c r="E26" s="43"/>
    </row>
    <row r="27" spans="1:6" s="9" customFormat="1" x14ac:dyDescent="0.2">
      <c r="A27" s="30" t="s">
        <v>56</v>
      </c>
      <c r="B27" s="30"/>
      <c r="C27" s="30"/>
      <c r="D27" s="30"/>
      <c r="E27" s="43"/>
    </row>
    <row r="28" spans="1:6" s="2" customFormat="1" x14ac:dyDescent="0.2">
      <c r="A28" s="34"/>
      <c r="B28" s="34"/>
      <c r="C28" s="34"/>
      <c r="D28" s="34"/>
      <c r="E28" s="43"/>
      <c r="F28" s="10"/>
    </row>
    <row r="29" spans="1:6" s="2" customFormat="1" x14ac:dyDescent="0.2">
      <c r="A29" s="34"/>
      <c r="B29" s="34"/>
      <c r="C29" s="34"/>
      <c r="D29" s="34"/>
      <c r="E29" s="43"/>
      <c r="F29" s="10"/>
    </row>
    <row r="30" spans="1:6" s="2" customFormat="1" x14ac:dyDescent="0.2">
      <c r="A30" s="34"/>
      <c r="B30" s="34"/>
      <c r="C30" s="34"/>
      <c r="D30" s="34"/>
      <c r="E30" s="43"/>
      <c r="F30" s="10"/>
    </row>
    <row r="31" spans="1:6" s="2" customFormat="1" x14ac:dyDescent="0.2">
      <c r="A31" s="34"/>
      <c r="B31" s="34"/>
      <c r="C31" s="34"/>
      <c r="D31" s="34"/>
      <c r="E31" s="43"/>
      <c r="F31" s="10"/>
    </row>
    <row r="32" spans="1:6" s="2" customFormat="1" x14ac:dyDescent="0.2">
      <c r="A32" s="34"/>
      <c r="B32" s="34"/>
      <c r="C32" s="34"/>
      <c r="D32" s="34"/>
      <c r="E32" s="43"/>
      <c r="F32" s="10"/>
    </row>
    <row r="33" spans="1:6" s="2" customFormat="1" x14ac:dyDescent="0.2">
      <c r="A33" s="34"/>
      <c r="B33" s="34"/>
      <c r="C33" s="34"/>
      <c r="D33" s="34"/>
      <c r="E33" s="43"/>
      <c r="F33" s="10"/>
    </row>
    <row r="34" spans="1:6" s="9" customFormat="1" x14ac:dyDescent="0.2">
      <c r="A34" s="30"/>
      <c r="B34" s="30"/>
      <c r="C34" s="30"/>
      <c r="D34" s="30"/>
      <c r="E34" s="43"/>
    </row>
    <row r="35" spans="1:6" s="9" customFormat="1" x14ac:dyDescent="0.2">
      <c r="A35" s="30"/>
      <c r="B35" s="30"/>
      <c r="C35" s="30"/>
      <c r="D35" s="30"/>
      <c r="E35" s="43"/>
    </row>
    <row r="36" spans="1:6" s="9" customFormat="1" x14ac:dyDescent="0.2">
      <c r="A36" s="30"/>
      <c r="B36" s="30"/>
      <c r="C36" s="30"/>
      <c r="D36" s="30"/>
      <c r="E36" s="43"/>
    </row>
    <row r="37" spans="1:6" s="9" customFormat="1" x14ac:dyDescent="0.2">
      <c r="A37" s="30"/>
      <c r="B37" s="30"/>
      <c r="C37" s="30"/>
      <c r="D37" s="30"/>
      <c r="E37" s="43"/>
    </row>
    <row r="38" spans="1:6" s="9" customFormat="1" x14ac:dyDescent="0.2">
      <c r="A38" s="30"/>
      <c r="B38" s="30"/>
      <c r="C38" s="30"/>
      <c r="D38" s="30"/>
      <c r="E38" s="43"/>
    </row>
    <row r="39" spans="1:6" s="9" customFormat="1" x14ac:dyDescent="0.2">
      <c r="A39" s="30"/>
      <c r="B39" s="30"/>
      <c r="C39" s="30"/>
      <c r="D39" s="30"/>
      <c r="E39" s="43"/>
    </row>
    <row r="40" spans="1:6" s="9" customFormat="1" x14ac:dyDescent="0.2">
      <c r="A40" s="30"/>
      <c r="B40" s="30"/>
      <c r="C40" s="30"/>
      <c r="D40" s="30"/>
      <c r="E40" s="43"/>
    </row>
    <row r="41" spans="1:6" s="9" customFormat="1" x14ac:dyDescent="0.2">
      <c r="A41" s="30"/>
      <c r="B41" s="30"/>
      <c r="C41" s="30"/>
      <c r="D41" s="30"/>
      <c r="E41" s="43"/>
    </row>
    <row r="42" spans="1:6" x14ac:dyDescent="0.2">
      <c r="A42" s="30"/>
      <c r="B42" s="30"/>
      <c r="C42" s="30"/>
      <c r="D42" s="30"/>
      <c r="E42" s="43"/>
    </row>
    <row r="43" spans="1:6" x14ac:dyDescent="0.2">
      <c r="A43" s="30"/>
      <c r="B43" s="30"/>
      <c r="C43" s="30"/>
      <c r="D43" s="30"/>
      <c r="E43" s="43"/>
    </row>
    <row r="44" spans="1:6" x14ac:dyDescent="0.2">
      <c r="A44" s="30"/>
      <c r="B44" s="30"/>
      <c r="C44" s="30"/>
      <c r="D44" s="30"/>
      <c r="E44" s="43"/>
    </row>
    <row r="45" spans="1:6" x14ac:dyDescent="0.2">
      <c r="A45" s="30"/>
      <c r="B45" s="30"/>
      <c r="C45" s="30"/>
      <c r="D45" s="30"/>
      <c r="E45" s="43"/>
    </row>
    <row r="46" spans="1:6" x14ac:dyDescent="0.2">
      <c r="A46" s="30"/>
      <c r="B46" s="30"/>
      <c r="C46" s="30"/>
      <c r="D46" s="30"/>
      <c r="E46" s="43"/>
    </row>
    <row r="47" spans="1:6" x14ac:dyDescent="0.2">
      <c r="A47" s="30"/>
      <c r="B47" s="30"/>
      <c r="C47" s="30"/>
      <c r="D47" s="30"/>
      <c r="E47" s="43"/>
    </row>
    <row r="48" spans="1:6" x14ac:dyDescent="0.2">
      <c r="A48" s="30"/>
      <c r="B48" s="30"/>
      <c r="C48" s="30"/>
      <c r="D48" s="30"/>
      <c r="E48" s="43"/>
    </row>
    <row r="49" spans="1:5" x14ac:dyDescent="0.2">
      <c r="A49" s="30"/>
      <c r="B49" s="30"/>
      <c r="C49" s="30"/>
      <c r="D49" s="30"/>
      <c r="E49" s="43"/>
    </row>
  </sheetData>
  <sheetProtection insertRows="0" deleteRows="0"/>
  <mergeCells count="1">
    <mergeCell ref="A3:E3"/>
  </mergeCells>
  <conditionalFormatting sqref="D26">
    <cfRule type="cellIs" dxfId="9" priority="1" operator="equal">
      <formula>"""ERROR"""</formula>
    </cfRule>
    <cfRule type="cellIs" dxfId="8" priority="2" operator="equal">
      <formula>"""ERROR"""</formula>
    </cfRule>
  </conditionalFormatting>
  <printOptions horizontalCentered="1"/>
  <pageMargins left="0.25" right="0.25" top="0.75" bottom="0.75" header="0.3" footer="0.3"/>
  <pageSetup scale="93" orientation="landscape" horizontalDpi="300" verticalDpi="300" r:id="rId1"/>
  <headerFooter>
    <oddFooter>&amp;CPage &amp;P&amp;RLACERA
RFP Price Sheets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1795592C4704D881CCF85B5202A0A" ma:contentTypeVersion="19" ma:contentTypeDescription="Create a new document." ma:contentTypeScope="" ma:versionID="9fdad0afcfd2437e17e44fa49f607f33">
  <xsd:schema xmlns:xsd="http://www.w3.org/2001/XMLSchema" xmlns:xs="http://www.w3.org/2001/XMLSchema" xmlns:p="http://schemas.microsoft.com/office/2006/metadata/properties" xmlns:ns1="http://schemas.microsoft.com/sharepoint/v3" xmlns:ns2="06d495da-05cd-4dfa-9150-bad53f8aead3" xmlns:ns3="307af190-4241-484c-99e3-ab33bf995e83" xmlns:ns4="0339b644-c6f7-4922-83c1-f341df9dd897" targetNamespace="http://schemas.microsoft.com/office/2006/metadata/properties" ma:root="true" ma:fieldsID="b8aed2054db4dbcb09fc5abe8031b874" ns1:_="" ns2:_="" ns3:_="" ns4:_="">
    <xsd:import namespace="http://schemas.microsoft.com/sharepoint/v3"/>
    <xsd:import namespace="06d495da-05cd-4dfa-9150-bad53f8aead3"/>
    <xsd:import namespace="307af190-4241-484c-99e3-ab33bf995e83"/>
    <xsd:import namespace="0339b644-c6f7-4922-83c1-f341df9dd8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KeyPoints" minOccurs="0"/>
                <xsd:element ref="ns4: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495da-05cd-4dfa-9150-bad53f8aea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7af190-4241-484c-99e3-ab33bf995e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39b644-c6f7-4922-83c1-f341df9dd897" elementFormDefault="qualified">
    <xsd:import namespace="http://schemas.microsoft.com/office/2006/documentManagement/types"/>
    <xsd:import namespace="http://schemas.microsoft.com/office/infopath/2007/PartnerControls"/>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07af190-4241-484c-99e3-ab33bf995e83">
      <UserInfo>
        <DisplayName/>
        <AccountId xsi:nil="true"/>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3B14E-CC32-45B2-A1BC-17C77D0B074B}"/>
</file>

<file path=customXml/itemProps2.xml><?xml version="1.0" encoding="utf-8"?>
<ds:datastoreItem xmlns:ds="http://schemas.openxmlformats.org/officeDocument/2006/customXml" ds:itemID="{C09AB795-C3D5-4E9A-9986-92BBF44A7A0F}">
  <ds:schemaRefs>
    <ds:schemaRef ds:uri="http://schemas.microsoft.com/sharepoint/v3/contenttype/forms"/>
  </ds:schemaRefs>
</ds:datastoreItem>
</file>

<file path=customXml/itemProps3.xml><?xml version="1.0" encoding="utf-8"?>
<ds:datastoreItem xmlns:ds="http://schemas.openxmlformats.org/officeDocument/2006/customXml" ds:itemID="{F48F9A3C-C529-4AFC-931C-780409999721}">
  <ds:schemaRefs>
    <ds:schemaRef ds:uri="http://schemas.microsoft.com/office/2006/metadata/properties"/>
    <ds:schemaRef ds:uri="http://purl.org/dc/elements/1.1/"/>
    <ds:schemaRef ds:uri="http://purl.org/dc/terms/"/>
    <ds:schemaRef ds:uri="http://www.w3.org/XML/1998/namespace"/>
    <ds:schemaRef ds:uri="http://purl.org/dc/dcmitype/"/>
    <ds:schemaRef ds:uri="http://schemas.microsoft.com/office/2006/documentManagement/types"/>
    <ds:schemaRef ds:uri="f8c4b7c0-7bd9-4c5a-ae4d-653ac9f1e0c6"/>
    <ds:schemaRef ds:uri="http://schemas.microsoft.com/sharepoint/v3"/>
    <ds:schemaRef ds:uri="http://schemas.microsoft.com/office/infopath/2007/PartnerControls"/>
    <ds:schemaRef ds:uri="http://schemas.openxmlformats.org/package/2006/metadata/core-properties"/>
    <ds:schemaRef ds:uri="5129e490-616b-4ccf-946f-902dabc7e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Main Index and Instructions</vt:lpstr>
      <vt:lpstr>Examples</vt:lpstr>
      <vt:lpstr>Summary</vt:lpstr>
      <vt:lpstr>Licenses</vt:lpstr>
      <vt:lpstr>SaaS-Hosting</vt:lpstr>
      <vt:lpstr>Services</vt:lpstr>
      <vt:lpstr>Conversion Detail</vt:lpstr>
      <vt:lpstr>Conversion Drop Down List</vt:lpstr>
      <vt:lpstr>Travel</vt:lpstr>
      <vt:lpstr>Optional Services</vt:lpstr>
      <vt:lpstr>Optional Products</vt:lpstr>
      <vt:lpstr>Professional Services</vt:lpstr>
      <vt:lpstr>'Conversion Detail'!Print_Area</vt:lpstr>
      <vt:lpstr>Licenses!Print_Area</vt:lpstr>
      <vt:lpstr>'Optional Products'!Print_Area</vt:lpstr>
      <vt:lpstr>'Optional Services'!Print_Area</vt:lpstr>
      <vt:lpstr>'SaaS-Hosting'!Print_Area</vt:lpstr>
      <vt:lpstr>Services!Print_Area</vt:lpstr>
      <vt:lpstr>Summary!Print_Area</vt:lpstr>
      <vt:lpstr>Travel!Print_Area</vt:lpstr>
      <vt:lpstr>'Conversion Detail'!Print_Titles</vt:lpstr>
      <vt:lpstr>Licenses!Print_Titles</vt:lpstr>
      <vt:lpstr>'Optional Products'!Print_Titles</vt:lpstr>
      <vt:lpstr>'Optional Services'!Print_Titles</vt:lpstr>
      <vt:lpstr>'Professional Services'!Print_Titles</vt:lpstr>
      <vt:lpstr>'SaaS-Hosting'!Print_Titles</vt:lpstr>
      <vt:lpstr>Services!Print_Titles</vt:lpstr>
      <vt:lpstr>Travel!Print_Titles</vt:lpstr>
      <vt:lpstr>Services</vt:lpstr>
      <vt:lpstr>Software</vt:lpstr>
    </vt:vector>
  </TitlesOfParts>
  <Company>NexLevel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 Standard Price Sheet Template</dc:title>
  <dc:creator>T. Hackelman</dc:creator>
  <dc:description>NexLevel Price Sheets for ERP RFP</dc:description>
  <cp:lastModifiedBy>Mutadzakupa, Dixon</cp:lastModifiedBy>
  <cp:lastPrinted>2022-02-14T18:58:30Z</cp:lastPrinted>
  <dcterms:created xsi:type="dcterms:W3CDTF">2010-03-30T16:06:11Z</dcterms:created>
  <dcterms:modified xsi:type="dcterms:W3CDTF">2022-02-15T04:23:59Z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0x0101000621795592C4704D881CCF85B5202A0A</vt:lpwstr>
  </property>
  <property fmtid="{D5CDD505-2E9C-101B-9397-08002B2CF9AE}" pid="3" name="GUID">
    <vt:lpwstr>e25e601b-4459-44ce-89b1-c39d9c51dfdc</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y fmtid="{D5CDD505-2E9C-101B-9397-08002B2CF9AE}" pid="10" name="_ExtendedDescription">
    <vt:lpwstr/>
  </property>
  <property fmtid="{D5CDD505-2E9C-101B-9397-08002B2CF9AE}" pid="11" name="TriggerFlowInfo">
    <vt:lpwstr/>
  </property>
</Properties>
</file>